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21) YEAR 24-67 (PUBLIC)\UOBK (3001516)\HALF YEAR\"/>
    </mc:Choice>
  </mc:AlternateContent>
  <xr:revisionPtr revIDLastSave="0" documentId="13_ncr:1_{29AE28BE-D858-45DA-9349-09FDCADEE7C1}" xr6:coauthVersionLast="47" xr6:coauthVersionMax="47" xr10:uidLastSave="{00000000-0000-0000-0000-000000000000}"/>
  <bookViews>
    <workbookView xWindow="-108" yWindow="-108" windowWidth="23256" windowHeight="12576" tabRatio="755" xr2:uid="{00000000-000D-0000-FFFF-FFFF00000000}"/>
  </bookViews>
  <sheets>
    <sheet name="ฐานะการเงิน" sheetId="32" r:id="rId1"/>
    <sheet name="PL 3 mths" sheetId="27" r:id="rId2"/>
    <sheet name="PL 6 mths" sheetId="24" r:id="rId3"/>
    <sheet name="ส่วนของเจ้าของ" sheetId="23" r:id="rId4"/>
    <sheet name="กระแสเงินสด" sheetId="26" r:id="rId5"/>
    <sheet name="Cashflow-TAS2550" sheetId="21" state="hidden" r:id="rId6"/>
  </sheets>
  <externalReferences>
    <externalReference r:id="rId7"/>
    <externalReference r:id="rId8"/>
    <externalReference r:id="rId9"/>
  </externalReferences>
  <definedNames>
    <definedName name="AS2DocOpenMode" hidden="1">"AS2DocumentEdit"</definedName>
    <definedName name="CF_Other_assets">'[1]CF Worksheet'!$AI$42</definedName>
    <definedName name="CF_receivable_from_customers">'[2]CF Worksheet'!$AB$34</definedName>
    <definedName name="Depreciation">'[1]CF Worksheet'!$AI$19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4" l="1"/>
  <c r="F13" i="24" s="1"/>
  <c r="F8" i="24"/>
  <c r="F10" i="27"/>
  <c r="F14" i="27"/>
  <c r="F24" i="27" s="1"/>
  <c r="F26" i="27" s="1"/>
  <c r="F28" i="27" s="1"/>
  <c r="F30" i="27" s="1"/>
  <c r="F9" i="27"/>
  <c r="D22" i="27"/>
  <c r="D14" i="27"/>
  <c r="D21" i="24"/>
  <c r="D62" i="26"/>
  <c r="D59" i="26"/>
  <c r="D53" i="26"/>
  <c r="D20" i="26"/>
  <c r="D31" i="26" s="1"/>
  <c r="D46" i="26" s="1"/>
  <c r="K17" i="23"/>
  <c r="K16" i="23"/>
  <c r="G19" i="23"/>
  <c r="E19" i="23"/>
  <c r="C19" i="23"/>
  <c r="D13" i="24"/>
  <c r="D65" i="32"/>
  <c r="D51" i="32"/>
  <c r="D19" i="32"/>
  <c r="F64" i="32"/>
  <c r="F65" i="32"/>
  <c r="F51" i="32"/>
  <c r="F19" i="32"/>
  <c r="F20" i="26"/>
  <c r="F31" i="26"/>
  <c r="F46" i="26"/>
  <c r="F21" i="24"/>
  <c r="F22" i="27"/>
  <c r="F59" i="26"/>
  <c r="F53" i="26"/>
  <c r="D19" i="21"/>
  <c r="D28" i="21"/>
  <c r="D31" i="21"/>
  <c r="D47" i="21"/>
  <c r="D49" i="21"/>
  <c r="F19" i="21"/>
  <c r="F28" i="21"/>
  <c r="F31" i="21"/>
  <c r="F47" i="21"/>
  <c r="F49" i="21"/>
  <c r="F23" i="21"/>
  <c r="F27" i="21"/>
  <c r="A33" i="21"/>
  <c r="D45" i="21"/>
  <c r="F45" i="21"/>
  <c r="F63" i="26"/>
  <c r="F25" i="24"/>
  <c r="F27" i="24"/>
  <c r="F29" i="24"/>
  <c r="F66" i="32"/>
  <c r="D24" i="27" l="1"/>
  <c r="D26" i="27" s="1"/>
  <c r="D28" i="27" s="1"/>
  <c r="D30" i="27" s="1"/>
  <c r="D61" i="26"/>
  <c r="D63" i="26" s="1"/>
  <c r="D23" i="24"/>
  <c r="D25" i="24" s="1"/>
  <c r="D27" i="24" s="1"/>
  <c r="D29" i="24" s="1"/>
  <c r="D66" i="32"/>
  <c r="K18" i="23" l="1"/>
  <c r="K19" i="23" s="1"/>
  <c r="I19" i="23"/>
</calcChain>
</file>

<file path=xl/sharedStrings.xml><?xml version="1.0" encoding="utf-8"?>
<sst xmlns="http://schemas.openxmlformats.org/spreadsheetml/2006/main" count="238" uniqueCount="148">
  <si>
    <t>สินทรัพย์</t>
  </si>
  <si>
    <t>รวมสินทรัพย์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</si>
  <si>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</si>
  <si>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</si>
  <si>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</si>
  <si>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รวม</t>
  </si>
  <si>
    <t>กำไรก่อนภาษีเงินได้</t>
  </si>
  <si>
    <t>กำไรสะสม</t>
  </si>
  <si>
    <t>ยังไม่ได้จัดสรร</t>
  </si>
  <si>
    <t>สินทรัพย์อื่น</t>
  </si>
  <si>
    <t>เจ้าหนี้ธุรกิจหลักทรัพย์</t>
  </si>
  <si>
    <t>หนี้สินอื่น</t>
  </si>
  <si>
    <t>รายได้</t>
  </si>
  <si>
    <t>ค่าใช้จ่าย</t>
  </si>
  <si>
    <t>บริษัทหลักทรัพย์ ยูโอบี เคย์เฮียน (ประเทศไทย) จำกัด (มหาชน)</t>
  </si>
  <si>
    <t>ส่วนเกินมูลค่าหุ้น</t>
  </si>
  <si>
    <t>เงินสดสุทธิใช้ไปในกิจกรรมลงทุน</t>
  </si>
  <si>
    <t>ลูกหนี้สำนักหักบัญชี</t>
  </si>
  <si>
    <t>เจ้าหนี้สำนักหักบัญชี</t>
  </si>
  <si>
    <t>เงินสดและรายการเทียบเท่าเงินสดเพิ่มขึ้นสุทธิ</t>
  </si>
  <si>
    <t>31 ธันวาคม</t>
  </si>
  <si>
    <t>รวมหนี้สิน</t>
  </si>
  <si>
    <t>รายได้อื่น</t>
  </si>
  <si>
    <t>รวมรายได้</t>
  </si>
  <si>
    <t>ค่าธรรมเนียมและบริการจ่าย</t>
  </si>
  <si>
    <t>รวมค่าใช้จ่าย</t>
  </si>
  <si>
    <t>เงินสดสุทธิได้มาจากกิจกรรมดำเนินงาน</t>
  </si>
  <si>
    <t>เงินสดจ่ายในการซื้ออุปกรณ์</t>
  </si>
  <si>
    <t>เงินสดจ่ายซื้อสินทรัพย์ไม่มีตัวตน</t>
  </si>
  <si>
    <t>เงินสดรับจากการขายอุปกรณ์</t>
  </si>
  <si>
    <t>"ยังไม่ได้ตรวจสอบ"</t>
  </si>
  <si>
    <t xml:space="preserve">ทุนจดทะเบียน </t>
  </si>
  <si>
    <t>ทุนที่ออกและชำระแล้ว</t>
  </si>
  <si>
    <t>ดูหมายเหตุประกอบงบการเงินระหว่างกาล</t>
  </si>
  <si>
    <t>สำหรับไตรมาสสิ้นสุดวันที่ 31 มีนาคม 2551 และ 2550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</si>
  <si>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</si>
  <si>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รายการปรับกระทบกำไรสุทธิเป็นเงินสดรับ(จ่าย)</t>
  </si>
  <si>
    <t>จากกิจกรรมดำเนินงาน</t>
  </si>
  <si>
    <t>ค่าเสื่อมราคาและรายจ่ายตัดจำหน่าย</t>
  </si>
  <si>
    <t>ขาดทุนจากการตัดจำหน่ายเงินลงทุน</t>
  </si>
  <si>
    <t>กำไรจากการดำเนินงานก่อนการเปลี่ยนแปลงใน</t>
  </si>
  <si>
    <t>สินทรัพย์และหนี้สินดำเนินงาน</t>
  </si>
  <si>
    <t>ลูกหนี้ธุรกิจหลักทรัพย์</t>
  </si>
  <si>
    <t>สินทรัพย์ดำเนินงาน (เพิ่มขึ้น) ลดลง</t>
  </si>
  <si>
    <t>หน่วย : บาท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</si>
  <si>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</si>
  <si>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มีนาคม</t>
  </si>
  <si>
    <t xml:space="preserve">ทุนเรือนหุ้น </t>
  </si>
  <si>
    <t>ทุนที่ออก</t>
  </si>
  <si>
    <t>ส่วนเกิน</t>
  </si>
  <si>
    <t>และชำระแล้ว</t>
  </si>
  <si>
    <t>มูลค่าหุ้น</t>
  </si>
  <si>
    <t>จำนวนหุ้นสามัญถัวเฉลี่ยถ่วงน้ำหนัก</t>
  </si>
  <si>
    <t>หนี้สงสัยจะสูญ (โอนกลับ)</t>
  </si>
  <si>
    <t>หนี้สินดำเนินงานเพิ่มขึ้น (ลดลง)</t>
  </si>
  <si>
    <t>(กำไร) ขาดทุนจากการจำหน่ายอุปกรณ์</t>
  </si>
  <si>
    <t>เงินสดรับจากการดำเนินงาน</t>
  </si>
  <si>
    <t>จ่ายดอกเบี้ย</t>
  </si>
  <si>
    <t>จ่ายภาษีเงินได้</t>
  </si>
  <si>
    <t>ค่าใช้จ่ายดอกเบี้ย</t>
  </si>
  <si>
    <t>หนี้สิน</t>
  </si>
  <si>
    <t>จัดสรรแล้ว</t>
  </si>
  <si>
    <t>กระแสเงินสดจากกิจกรรมจัดหาเงิน</t>
  </si>
  <si>
    <t>หมายเหตุ</t>
  </si>
  <si>
    <t xml:space="preserve">เงินสดและรายการเทียบเท่าเงินสด </t>
  </si>
  <si>
    <t xml:space="preserve">หนี้สินอื่น </t>
  </si>
  <si>
    <t>หนี้สินและส่วนของเจ้าของ</t>
  </si>
  <si>
    <t>ส่วนของเจ้าของ</t>
  </si>
  <si>
    <t xml:space="preserve">ทุนสำรองตามกฎหมาย </t>
  </si>
  <si>
    <t>รวมส่วนของเจ้าของ</t>
  </si>
  <si>
    <t>รวมหนี้สินและส่วนของเจ้าของ</t>
  </si>
  <si>
    <t xml:space="preserve">หุ้นสามัญ 502,448,570 หุ้น มูลค่าหุ้นละ 1 บาท  </t>
  </si>
  <si>
    <t>หุ้นสามัญ 502,448,570 หุ้น มูลค่าหุ้นละ 1 บาท</t>
  </si>
  <si>
    <t xml:space="preserve"> ชำระครบแล้ว</t>
  </si>
  <si>
    <t>ลูกหนี้ธุรกิจหลักทรัพย์และสัญญาซื้อขายล่วงหน้า</t>
  </si>
  <si>
    <t>เจ้าหนี้ธุรกิจหลักทรัพย์และสัญญาซื้อขายล่วงหน้า</t>
  </si>
  <si>
    <t>ทุนสำรอง</t>
  </si>
  <si>
    <t>ตามกฎหมาย</t>
  </si>
  <si>
    <t>บาท</t>
  </si>
  <si>
    <t>หุ้น</t>
  </si>
  <si>
    <t>ค่าใช้จ่ายผลประโยชน์พนักงาน</t>
  </si>
  <si>
    <r>
      <t xml:space="preserve">กระแสเงินสดจากกิจกรรมดำเนินงาน </t>
    </r>
    <r>
      <rPr>
        <sz val="16"/>
        <rFont val="Angsana New"/>
        <family val="1"/>
      </rPr>
      <t>(ต่อ)</t>
    </r>
  </si>
  <si>
    <t xml:space="preserve">เงินปันผลจ่าย </t>
  </si>
  <si>
    <t>30 มิถุนายน</t>
  </si>
  <si>
    <t>เงินปันผลจ่าย</t>
  </si>
  <si>
    <t>หมายเหตุประกอบงบการเงินเป็นส่วนหนึ่งของงบการเงินนี้</t>
  </si>
  <si>
    <t>เงินสดสุทธิใช้ไปในกิจกรรมจัดหาเงิน</t>
  </si>
  <si>
    <t>“ยังไม่ได้ตรวจสอบ”</t>
  </si>
  <si>
    <t>ลูกหนี้สำนักหักบัญชีและบริษัทหลักทรัพย์</t>
  </si>
  <si>
    <t xml:space="preserve">ส่วนปรับปรุงอาคารและอุปกรณ์ </t>
  </si>
  <si>
    <t>ค่าความนิยม</t>
  </si>
  <si>
    <t>สินทรัพย์ไม่มีตัวตน</t>
  </si>
  <si>
    <t>เจ้าหนี้สำนักหักบัญชีและบริษัทหลักทรัพย์</t>
  </si>
  <si>
    <t xml:space="preserve">เจ้าหนี้ธุรกิจหลักทรัพย์และสัญญาซื้อขายล่วงหน้า </t>
  </si>
  <si>
    <t>ภาษีเงินได้ค้างจ่าย</t>
  </si>
  <si>
    <t>รายได้ค่านายหน้า</t>
  </si>
  <si>
    <t>รายได้ค่าธรรมเนียมและบริการ</t>
  </si>
  <si>
    <t>ค่าใช้จ่ายอื่น</t>
  </si>
  <si>
    <t>ขาดทุนจากการด้อยค่าค่าความนิยม</t>
  </si>
  <si>
    <t>ดอกเบี้ยจ่าย</t>
  </si>
  <si>
    <t>ภาษีเงินได้จ่ายออก</t>
  </si>
  <si>
    <t>เงินสดจ่ายซื้ออุปกรณ์</t>
  </si>
  <si>
    <t>งบกำไรขาดทุนเบ็ดเสร็จ</t>
  </si>
  <si>
    <t>กำไรและผลตอบแทนจากเครื่องมือทางการเงิน</t>
  </si>
  <si>
    <t>เงินสดรับ (จ่าย) จากกิจกรรมลงทุน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</si>
  <si>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</si>
  <si>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</si>
  <si>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ดอกเบี้ยและเงินปันผลรับ</t>
  </si>
  <si>
    <t>กำไรเบ็ดเสร็จอื่น</t>
  </si>
  <si>
    <t>เงินสดจ่ายจากกิจกรรมจัดหาเงิน</t>
  </si>
  <si>
    <t>เป็นเงินสดรับ (จ่าย) จากกิจกรรมดำเนินงาน</t>
  </si>
  <si>
    <t>ค่าเสื่อมราคาและค่าตัดจำหน่าย</t>
  </si>
  <si>
    <t/>
  </si>
  <si>
    <t>สินทรัพย์สิทธิการใช้</t>
  </si>
  <si>
    <t>รายได้ดอกเบี้ย</t>
  </si>
  <si>
    <t>เงินสดจ่ายหนี้สินตามสัญญาเช่า</t>
  </si>
  <si>
    <t>หนี้สินตามสัญญาเช่า</t>
  </si>
  <si>
    <t>กำไรเบ็ดเสร็จรวมสำหรับงวด</t>
  </si>
  <si>
    <t>รายได้เงินปันผล</t>
  </si>
  <si>
    <t>เงินลงทุนที่ไม่ได้วางเป็นประกัน</t>
  </si>
  <si>
    <t>ตามวิธีมูลค่ายุติธรรมผ่านกำไรหรือขาดทุน</t>
  </si>
  <si>
    <t>ประมาณการหนี้สินสำหรับผลประโยชน์พนักงาน</t>
  </si>
  <si>
    <t>กำไรสำหรับงวด</t>
  </si>
  <si>
    <t>กำไรต่อหุ้นขั้นพื้นฐาน</t>
  </si>
  <si>
    <t>รายการปรับกระทบยอดกำไรก่อนภาษีเงินได้</t>
  </si>
  <si>
    <t>หนี้สินภาษีเงินได้รอการตัดบัญชี</t>
  </si>
  <si>
    <t>6, 8</t>
  </si>
  <si>
    <t>ผลขาดทุนด้านเครดิตที่คาดว่าจะเกิดขึ้น</t>
  </si>
  <si>
    <t>กำไรจากการจำหน่ายและตัดจำหน่ายอุปกรณ์</t>
  </si>
  <si>
    <t>ยอดคงเหลือ ณ วันที่ 1 มกราคม 2566</t>
  </si>
  <si>
    <t>ยอดคงเหลือ ณ วันที่ 30 มิถุนายน 2566</t>
  </si>
  <si>
    <t>ผลประโยชน์พนักงานจ่าย</t>
  </si>
  <si>
    <t>ค่าใช้จ่ายภาษีเงินได้</t>
  </si>
  <si>
    <t>สำหรับงวดหกเดือนสิ้นสุดวันที่ 30 มิถุนายน 2567</t>
  </si>
  <si>
    <t>ยอดคงเหลือ ณ วันที่ 1 มกราคม 2567</t>
  </si>
  <si>
    <t>ยอดคงเหลือ ณ วันที่ 30 มิถุนายน 2567</t>
  </si>
  <si>
    <t>สำหรับงวดสามเดือนสิ้นสุดวันที่ 30 มิถุนายน 2567</t>
  </si>
  <si>
    <t>ณ วันที่ 30 มิถุนายน 2567</t>
  </si>
  <si>
    <t>ณ วันที่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</si>
  <si>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</si>
  <si>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</si>
  <si>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งบการเปลี่ยนแปลงส่วนของเจ้าของ</t>
  </si>
  <si>
    <t>กำไร (ขาดทุน) จากการดำเนินงานก่อนการเปลี่ยนแปลงใน</t>
  </si>
  <si>
    <t>กำไร (ขาดทุน) ก่อนภาษีเงินได้</t>
  </si>
  <si>
    <t>ค่าใช้จ่าย (รายได้) ภาษีเงินได้</t>
  </si>
  <si>
    <t>กำไร (ขาดทุน) สำหรับงวด</t>
  </si>
  <si>
    <t>กำไร (ขาดทุน) เบ็ดเสร็จรวมสำหรับงวด</t>
  </si>
  <si>
    <t>กำไร (ขาดทุน) ต่อหุ้นขั้นพื้นฐาน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</si>
</sst>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\(#,##0\)"/>
    <numFmt numFmtId="166" formatCode="\-"/>
    <numFmt numFmtId="167" formatCode="#,##0\ ;[Black]\(#,##0\)"/>
    <numFmt numFmtId="168" formatCode="_(* #,##0_);_(* \(#,##0\);_(* &quot;-&quot;????_);_(@_)"/>
    <numFmt numFmtId="169" formatCode="#,##0.0_);\(#,##0.0\)"/>
  </numFmts>
  <fonts count="19">
    <font>
      <sz val="14"/>
      <name val="Cordia New"/>
      <charset val="222"/>
    </font>
    <font>
      <sz val="14"/>
      <name val="Cordia New"/>
      <family val="2"/>
    </font>
    <font>
      <b/>
      <sz val="14"/>
      <name val="Angsana New"/>
      <family val="1"/>
    </font>
    <font>
      <sz val="14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sz val="18"/>
      <name val="Angsana New"/>
      <family val="1"/>
    </font>
    <font>
      <sz val="15"/>
      <name val="Angsana New"/>
      <family val="1"/>
    </font>
    <font>
      <sz val="18"/>
      <name val="Angsana New"/>
      <family val="1"/>
    </font>
    <font>
      <sz val="12"/>
      <name val="Times New Roman"/>
      <family val="1"/>
    </font>
    <font>
      <sz val="16"/>
      <name val="Book Antiqua"/>
      <family val="1"/>
    </font>
    <font>
      <sz val="16"/>
      <name val="Cordia New"/>
      <family val="2"/>
    </font>
    <font>
      <sz val="10"/>
      <name val="Arial"/>
      <family val="2"/>
    </font>
    <font>
      <sz val="8"/>
      <name val="Cordia New"/>
      <family val="2"/>
    </font>
    <font>
      <sz val="8"/>
      <name val="Cordia New"/>
      <family val="2"/>
    </font>
    <font>
      <sz val="16"/>
      <color indexed="8"/>
      <name val="Angsana New"/>
      <family val="1"/>
    </font>
    <font>
      <sz val="8"/>
      <name val="Cordia New"/>
      <family val="2"/>
    </font>
    <font>
      <sz val="12"/>
      <color indexed="8"/>
      <name val="Times New Roman"/>
      <family val="1"/>
    </font>
    <font>
      <sz val="12"/>
      <name val="Tms Rmn"/>
      <charset val="22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0" fontId="1" fillId="0" borderId="0"/>
    <xf numFmtId="0" fontId="7" fillId="0" borderId="0"/>
    <xf numFmtId="0" fontId="7" fillId="0" borderId="0"/>
    <xf numFmtId="0" fontId="9" fillId="0" borderId="0">
      <alignment vertical="center"/>
    </xf>
    <xf numFmtId="0" fontId="1" fillId="0" borderId="0"/>
    <xf numFmtId="39" fontId="18" fillId="0" borderId="0"/>
  </cellStyleXfs>
  <cellXfs count="202">
    <xf numFmtId="0" fontId="0" fillId="0" borderId="0" xfId="0"/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41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5" fillId="0" borderId="0" xfId="1" applyNumberFormat="1" applyFont="1" applyBorder="1" applyAlignment="1">
      <alignment horizontal="right" vertical="center"/>
    </xf>
    <xf numFmtId="164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right" vertical="center"/>
    </xf>
    <xf numFmtId="164" fontId="4" fillId="0" borderId="0" xfId="0" quotePrefix="1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164" fontId="4" fillId="0" borderId="0" xfId="1" applyNumberFormat="1" applyFont="1" applyBorder="1" applyAlignment="1">
      <alignment horizontal="right" vertical="center"/>
    </xf>
    <xf numFmtId="164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 indent="2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Alignment="1">
      <alignment vertical="center"/>
    </xf>
    <xf numFmtId="0" fontId="6" fillId="0" borderId="0" xfId="12" applyFont="1" applyAlignment="1">
      <alignment horizontal="left" vertical="center"/>
    </xf>
    <xf numFmtId="0" fontId="8" fillId="0" borderId="0" xfId="12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3" fillId="0" borderId="0" xfId="10" applyFont="1" applyAlignment="1">
      <alignment vertical="center"/>
    </xf>
    <xf numFmtId="0" fontId="2" fillId="0" borderId="0" xfId="10" applyFont="1" applyBorder="1" applyAlignment="1">
      <alignment horizontal="right" vertical="center"/>
    </xf>
    <xf numFmtId="0" fontId="2" fillId="0" borderId="0" xfId="10" applyFont="1" applyFill="1" applyBorder="1" applyAlignment="1">
      <alignment vertical="center"/>
    </xf>
    <xf numFmtId="0" fontId="3" fillId="0" borderId="0" xfId="10" applyFont="1" applyFill="1" applyBorder="1" applyAlignment="1">
      <alignment vertical="center"/>
    </xf>
    <xf numFmtId="0" fontId="3" fillId="0" borderId="0" xfId="10" applyFont="1" applyBorder="1" applyAlignment="1">
      <alignment vertical="center"/>
    </xf>
    <xf numFmtId="0" fontId="10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5" fillId="0" borderId="0" xfId="0" applyFont="1" applyAlignment="1">
      <alignment horizontal="left" vertical="center" wrapText="1" indent="1"/>
    </xf>
    <xf numFmtId="0" fontId="5" fillId="0" borderId="0" xfId="0" applyFont="1" applyFill="1" applyAlignment="1">
      <alignment horizontal="left" vertical="center" wrapText="1" indent="2"/>
    </xf>
    <xf numFmtId="164" fontId="5" fillId="0" borderId="1" xfId="1" applyNumberFormat="1" applyFont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horizontal="right" vertical="center"/>
    </xf>
    <xf numFmtId="0" fontId="5" fillId="0" borderId="0" xfId="10" applyFont="1" applyFill="1" applyAlignment="1">
      <alignment vertical="center"/>
    </xf>
    <xf numFmtId="43" fontId="5" fillId="0" borderId="0" xfId="1" applyFont="1" applyFill="1" applyBorder="1" applyAlignment="1">
      <alignment vertical="center"/>
    </xf>
    <xf numFmtId="43" fontId="3" fillId="0" borderId="0" xfId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horizontal="right" vertical="center"/>
    </xf>
    <xf numFmtId="0" fontId="4" fillId="0" borderId="0" xfId="10" applyFont="1" applyFill="1" applyBorder="1" applyAlignment="1">
      <alignment vertical="center"/>
    </xf>
    <xf numFmtId="0" fontId="5" fillId="0" borderId="0" xfId="10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right" vertical="center"/>
    </xf>
    <xf numFmtId="0" fontId="5" fillId="0" borderId="0" xfId="9" applyFont="1" applyFill="1" applyBorder="1" applyAlignment="1">
      <alignment vertical="center"/>
    </xf>
    <xf numFmtId="0" fontId="5" fillId="0" borderId="0" xfId="9" applyFont="1" applyFill="1" applyBorder="1" applyAlignment="1">
      <alignment horizontal="center" vertical="center"/>
    </xf>
    <xf numFmtId="37" fontId="5" fillId="0" borderId="0" xfId="9" applyNumberFormat="1" applyFont="1" applyFill="1" applyBorder="1" applyAlignment="1">
      <alignment horizontal="right" vertical="center"/>
    </xf>
    <xf numFmtId="0" fontId="5" fillId="0" borderId="0" xfId="9" applyFont="1" applyFill="1" applyAlignment="1">
      <alignment horizontal="justify" vertical="center" wrapText="1"/>
    </xf>
    <xf numFmtId="41" fontId="5" fillId="0" borderId="0" xfId="9" applyNumberFormat="1" applyFont="1" applyFill="1" applyBorder="1" applyAlignment="1">
      <alignment horizontal="right" vertical="center"/>
    </xf>
    <xf numFmtId="43" fontId="5" fillId="0" borderId="0" xfId="9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43" fontId="5" fillId="0" borderId="0" xfId="1" applyFont="1" applyFill="1" applyBorder="1" applyAlignment="1">
      <alignment horizontal="right" vertical="center"/>
    </xf>
    <xf numFmtId="164" fontId="5" fillId="0" borderId="0" xfId="9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11" applyFont="1" applyFill="1" applyAlignment="1">
      <alignment horizontal="center" vertical="center"/>
    </xf>
    <xf numFmtId="0" fontId="4" fillId="0" borderId="0" xfId="9" applyFont="1" applyFill="1" applyBorder="1" applyAlignment="1">
      <alignment horizontal="center" vertical="center" wrapText="1"/>
    </xf>
    <xf numFmtId="0" fontId="5" fillId="0" borderId="0" xfId="9" applyFont="1" applyFill="1" applyAlignment="1">
      <alignment vertical="center" wrapText="1"/>
    </xf>
    <xf numFmtId="37" fontId="5" fillId="0" borderId="0" xfId="2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4" fillId="0" borderId="0" xfId="9" applyFont="1" applyFill="1" applyAlignment="1">
      <alignment horizontal="justify" vertical="center" wrapText="1"/>
    </xf>
    <xf numFmtId="0" fontId="5" fillId="0" borderId="0" xfId="9" applyFont="1" applyFill="1" applyAlignment="1">
      <alignment vertical="center"/>
    </xf>
    <xf numFmtId="0" fontId="5" fillId="0" borderId="0" xfId="9" applyFont="1" applyFill="1" applyAlignment="1">
      <alignment horizontal="left" vertical="center" wrapText="1" indent="2"/>
    </xf>
    <xf numFmtId="37" fontId="15" fillId="0" borderId="0" xfId="5" applyNumberFormat="1" applyFont="1" applyFill="1" applyBorder="1" applyAlignment="1">
      <alignment horizontal="right" vertical="center"/>
    </xf>
    <xf numFmtId="0" fontId="5" fillId="0" borderId="0" xfId="12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164" fontId="4" fillId="0" borderId="0" xfId="0" quotePrefix="1" applyNumberFormat="1" applyFont="1" applyFill="1" applyBorder="1" applyAlignment="1">
      <alignment horizontal="right" vertical="center"/>
    </xf>
    <xf numFmtId="41" fontId="4" fillId="0" borderId="0" xfId="0" applyNumberFormat="1" applyFont="1" applyFill="1" applyBorder="1" applyAlignment="1">
      <alignment horizontal="right" vertical="center"/>
    </xf>
    <xf numFmtId="164" fontId="5" fillId="0" borderId="0" xfId="3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 indent="4"/>
    </xf>
    <xf numFmtId="164" fontId="5" fillId="0" borderId="3" xfId="1" applyNumberFormat="1" applyFont="1" applyFill="1" applyBorder="1" applyAlignment="1">
      <alignment horizontal="right" vertical="center"/>
    </xf>
    <xf numFmtId="164" fontId="5" fillId="0" borderId="0" xfId="0" quotePrefix="1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vertical="center"/>
    </xf>
    <xf numFmtId="164" fontId="5" fillId="0" borderId="0" xfId="3" applyNumberFormat="1" applyFont="1" applyFill="1" applyBorder="1" applyAlignment="1">
      <alignment horizontal="right" vertical="center"/>
    </xf>
    <xf numFmtId="37" fontId="5" fillId="0" borderId="0" xfId="0" quotePrefix="1" applyNumberFormat="1" applyFont="1" applyFill="1" applyBorder="1" applyAlignment="1">
      <alignment vertical="center"/>
    </xf>
    <xf numFmtId="37" fontId="5" fillId="0" borderId="0" xfId="0" applyNumberFormat="1" applyFont="1" applyFill="1" applyBorder="1" applyAlignment="1">
      <alignment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39" fontId="5" fillId="0" borderId="0" xfId="0" applyNumberFormat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12" applyFont="1" applyFill="1" applyAlignment="1">
      <alignment horizontal="left" vertical="center"/>
    </xf>
    <xf numFmtId="167" fontId="5" fillId="0" borderId="0" xfId="9" applyNumberFormat="1" applyFont="1" applyFill="1" applyBorder="1" applyAlignment="1">
      <alignment vertical="center"/>
    </xf>
    <xf numFmtId="0" fontId="5" fillId="0" borderId="0" xfId="9" applyFont="1" applyFill="1" applyAlignment="1">
      <alignment horizontal="left" vertical="center" wrapText="1" indent="1"/>
    </xf>
    <xf numFmtId="164" fontId="5" fillId="0" borderId="0" xfId="4" applyNumberFormat="1" applyFont="1" applyFill="1" applyBorder="1" applyAlignment="1">
      <alignment horizontal="right" vertical="center"/>
    </xf>
    <xf numFmtId="37" fontId="5" fillId="0" borderId="0" xfId="3" applyNumberFormat="1" applyFont="1" applyFill="1" applyBorder="1" applyAlignment="1">
      <alignment horizontal="right" vertical="center"/>
    </xf>
    <xf numFmtId="168" fontId="5" fillId="0" borderId="0" xfId="3" applyNumberFormat="1" applyFont="1" applyFill="1" applyBorder="1" applyAlignment="1">
      <alignment horizontal="right" vertical="center"/>
    </xf>
    <xf numFmtId="164" fontId="5" fillId="0" borderId="0" xfId="3" applyNumberFormat="1" applyFont="1" applyFill="1" applyBorder="1" applyAlignment="1">
      <alignment vertical="center"/>
    </xf>
    <xf numFmtId="37" fontId="5" fillId="0" borderId="0" xfId="4" applyNumberFormat="1" applyFont="1" applyFill="1" applyBorder="1" applyAlignment="1">
      <alignment horizontal="right" vertical="center"/>
    </xf>
    <xf numFmtId="0" fontId="5" fillId="0" borderId="0" xfId="9" applyFont="1" applyFill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indent="4"/>
    </xf>
    <xf numFmtId="43" fontId="5" fillId="0" borderId="0" xfId="7" applyFont="1" applyFill="1" applyBorder="1" applyAlignment="1">
      <alignment vertical="center"/>
    </xf>
    <xf numFmtId="164" fontId="5" fillId="0" borderId="3" xfId="7" applyNumberFormat="1" applyFont="1" applyFill="1" applyBorder="1" applyAlignment="1">
      <alignment horizontal="right" vertical="center"/>
    </xf>
    <xf numFmtId="0" fontId="5" fillId="0" borderId="0" xfId="13" applyFont="1" applyFill="1" applyBorder="1" applyAlignment="1">
      <alignment vertical="center"/>
    </xf>
    <xf numFmtId="37" fontId="5" fillId="0" borderId="0" xfId="0" applyNumberFormat="1" applyFont="1" applyFill="1" applyBorder="1" applyAlignment="1">
      <alignment horizontal="right" vertical="center"/>
    </xf>
    <xf numFmtId="167" fontId="5" fillId="0" borderId="0" xfId="13" applyNumberFormat="1" applyFont="1" applyFill="1" applyBorder="1" applyAlignment="1">
      <alignment horizontal="right" vertical="center"/>
    </xf>
    <xf numFmtId="167" fontId="5" fillId="0" borderId="0" xfId="1" applyNumberFormat="1" applyFont="1" applyFill="1" applyBorder="1" applyAlignment="1">
      <alignment horizontal="right" vertical="center"/>
    </xf>
    <xf numFmtId="37" fontId="5" fillId="0" borderId="2" xfId="9" applyNumberFormat="1" applyFont="1" applyFill="1" applyBorder="1" applyAlignment="1">
      <alignment horizontal="right" vertical="center"/>
    </xf>
    <xf numFmtId="0" fontId="5" fillId="0" borderId="0" xfId="0" applyFont="1" applyFill="1"/>
    <xf numFmtId="43" fontId="5" fillId="0" borderId="0" xfId="0" applyNumberFormat="1" applyFont="1" applyFill="1"/>
    <xf numFmtId="43" fontId="4" fillId="0" borderId="0" xfId="0" applyNumberFormat="1" applyFont="1" applyFill="1"/>
    <xf numFmtId="0" fontId="4" fillId="0" borderId="0" xfId="0" applyFont="1" applyFill="1"/>
    <xf numFmtId="0" fontId="4" fillId="0" borderId="0" xfId="11" applyFont="1" applyFill="1" applyAlignment="1">
      <alignment horizontal="right" vertical="center"/>
    </xf>
    <xf numFmtId="164" fontId="5" fillId="0" borderId="0" xfId="11" applyNumberFormat="1" applyFont="1" applyFill="1" applyAlignment="1">
      <alignment horizontal="right" vertical="center"/>
    </xf>
    <xf numFmtId="0" fontId="5" fillId="0" borderId="0" xfId="11" applyFont="1" applyFill="1" applyAlignment="1">
      <alignment horizontal="center" vertical="center"/>
    </xf>
    <xf numFmtId="164" fontId="5" fillId="0" borderId="0" xfId="1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41" fontId="5" fillId="0" borderId="0" xfId="0" applyNumberFormat="1" applyFont="1" applyFill="1" applyBorder="1" applyAlignment="1">
      <alignment horizontal="right"/>
    </xf>
    <xf numFmtId="164" fontId="5" fillId="0" borderId="0" xfId="11" applyNumberFormat="1" applyFont="1" applyFill="1" applyAlignment="1">
      <alignment horizontal="center" vertical="center"/>
    </xf>
    <xf numFmtId="164" fontId="5" fillId="0" borderId="0" xfId="11" applyNumberFormat="1" applyFont="1" applyFill="1" applyAlignment="1">
      <alignment vertical="center"/>
    </xf>
    <xf numFmtId="0" fontId="5" fillId="0" borderId="0" xfId="0" applyFont="1" applyFill="1" applyBorder="1" applyAlignment="1">
      <alignment horizontal="justify" vertical="center" wrapText="1"/>
    </xf>
    <xf numFmtId="164" fontId="5" fillId="0" borderId="0" xfId="0" quotePrefix="1" applyNumberFormat="1" applyFont="1" applyFill="1" applyBorder="1" applyAlignment="1">
      <alignment horizontal="center" vertical="center"/>
    </xf>
    <xf numFmtId="164" fontId="5" fillId="0" borderId="4" xfId="11" applyNumberFormat="1" applyFont="1" applyFill="1" applyBorder="1" applyAlignment="1">
      <alignment horizontal="right" vertical="center"/>
    </xf>
    <xf numFmtId="0" fontId="4" fillId="0" borderId="0" xfId="11" applyFont="1" applyFill="1" applyAlignment="1">
      <alignment horizontal="justify" vertical="center" wrapText="1"/>
    </xf>
    <xf numFmtId="164" fontId="5" fillId="0" borderId="0" xfId="11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/>
    <xf numFmtId="164" fontId="5" fillId="0" borderId="0" xfId="11" applyNumberFormat="1" applyFont="1" applyFill="1" applyAlignment="1">
      <alignment horizontal="right"/>
    </xf>
    <xf numFmtId="43" fontId="5" fillId="0" borderId="0" xfId="1" applyFont="1" applyFill="1" applyAlignment="1">
      <alignment vertical="center"/>
    </xf>
    <xf numFmtId="37" fontId="5" fillId="0" borderId="0" xfId="13" applyNumberFormat="1" applyFont="1" applyFill="1" applyBorder="1" applyAlignment="1">
      <alignment horizontal="center" vertical="center"/>
    </xf>
    <xf numFmtId="164" fontId="5" fillId="0" borderId="1" xfId="7" applyNumberFormat="1" applyFont="1" applyFill="1" applyBorder="1" applyAlignment="1">
      <alignment vertical="center"/>
    </xf>
    <xf numFmtId="37" fontId="5" fillId="0" borderId="0" xfId="13" applyNumberFormat="1" applyFont="1" applyFill="1" applyBorder="1" applyAlignment="1">
      <alignment horizontal="right" vertical="center"/>
    </xf>
    <xf numFmtId="37" fontId="5" fillId="0" borderId="0" xfId="0" applyNumberFormat="1" applyFont="1" applyFill="1" applyAlignment="1">
      <alignment vertical="center"/>
    </xf>
    <xf numFmtId="164" fontId="5" fillId="0" borderId="0" xfId="13" applyNumberFormat="1" applyFont="1" applyFill="1" applyBorder="1" applyAlignment="1">
      <alignment vertical="center"/>
    </xf>
    <xf numFmtId="0" fontId="5" fillId="0" borderId="0" xfId="12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164" fontId="5" fillId="0" borderId="2" xfId="3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164" fontId="5" fillId="0" borderId="0" xfId="13" applyNumberFormat="1" applyFont="1" applyFill="1" applyBorder="1" applyAlignment="1"/>
    <xf numFmtId="0" fontId="5" fillId="0" borderId="0" xfId="11" applyFont="1" applyFill="1" applyAlignment="1">
      <alignment horizontal="center" vertical="center" wrapText="1"/>
    </xf>
    <xf numFmtId="43" fontId="5" fillId="0" borderId="0" xfId="1" applyNumberFormat="1" applyFont="1" applyFill="1" applyBorder="1" applyAlignment="1">
      <alignment horizontal="right" vertical="center"/>
    </xf>
    <xf numFmtId="43" fontId="4" fillId="0" borderId="0" xfId="1" quotePrefix="1" applyFont="1" applyFill="1" applyBorder="1" applyAlignment="1">
      <alignment horizontal="right" vertical="center"/>
    </xf>
    <xf numFmtId="43" fontId="5" fillId="0" borderId="0" xfId="1" quotePrefix="1" applyFont="1" applyFill="1" applyBorder="1" applyAlignment="1">
      <alignment horizontal="right" vertical="center"/>
    </xf>
    <xf numFmtId="43" fontId="5" fillId="0" borderId="0" xfId="1" quotePrefix="1" applyFont="1" applyFill="1" applyBorder="1" applyAlignment="1">
      <alignment vertical="center"/>
    </xf>
    <xf numFmtId="164" fontId="5" fillId="0" borderId="0" xfId="1" quotePrefix="1" applyNumberFormat="1" applyFont="1" applyFill="1" applyBorder="1" applyAlignment="1">
      <alignment vertical="center"/>
    </xf>
    <xf numFmtId="164" fontId="5" fillId="0" borderId="2" xfId="1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vertical="center"/>
    </xf>
    <xf numFmtId="166" fontId="5" fillId="0" borderId="0" xfId="0" quotePrefix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167" fontId="5" fillId="0" borderId="1" xfId="13" applyNumberFormat="1" applyFont="1" applyFill="1" applyBorder="1" applyAlignment="1">
      <alignment horizontal="right" vertical="center"/>
    </xf>
    <xf numFmtId="164" fontId="5" fillId="0" borderId="3" xfId="13" applyNumberFormat="1" applyFont="1" applyFill="1" applyBorder="1" applyAlignment="1">
      <alignment vertical="center"/>
    </xf>
    <xf numFmtId="164" fontId="5" fillId="0" borderId="0" xfId="1" quotePrefix="1" applyNumberFormat="1" applyFont="1" applyFill="1" applyBorder="1" applyAlignment="1">
      <alignment horizontal="center" vertical="center"/>
    </xf>
    <xf numFmtId="167" fontId="5" fillId="0" borderId="3" xfId="13" applyNumberFormat="1" applyFont="1" applyFill="1" applyBorder="1" applyAlignment="1">
      <alignment horizontal="right" vertical="center"/>
    </xf>
    <xf numFmtId="164" fontId="5" fillId="0" borderId="1" xfId="1" quotePrefix="1" applyNumberFormat="1" applyFont="1" applyFill="1" applyBorder="1" applyAlignment="1">
      <alignment horizontal="center" vertical="center"/>
    </xf>
    <xf numFmtId="164" fontId="17" fillId="0" borderId="0" xfId="7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>
      <alignment horizontal="right" vertical="center"/>
    </xf>
    <xf numFmtId="164" fontId="15" fillId="0" borderId="3" xfId="1" applyNumberFormat="1" applyFont="1" applyFill="1" applyBorder="1" applyAlignment="1">
      <alignment horizontal="right" vertical="center"/>
    </xf>
    <xf numFmtId="164" fontId="15" fillId="0" borderId="1" xfId="1" applyNumberFormat="1" applyFont="1" applyFill="1" applyBorder="1" applyAlignment="1">
      <alignment horizontal="right" vertical="center"/>
    </xf>
    <xf numFmtId="164" fontId="15" fillId="0" borderId="0" xfId="1" applyNumberFormat="1" applyFont="1" applyFill="1" applyBorder="1" applyAlignment="1">
      <alignment horizontal="right" vertical="center"/>
    </xf>
    <xf numFmtId="164" fontId="5" fillId="0" borderId="4" xfId="1" applyNumberFormat="1" applyFont="1" applyFill="1" applyBorder="1" applyAlignment="1">
      <alignment horizontal="right"/>
    </xf>
    <xf numFmtId="164" fontId="9" fillId="0" borderId="0" xfId="7" applyNumberFormat="1" applyFont="1" applyFill="1" applyBorder="1" applyAlignment="1">
      <alignment horizontal="right" vertical="center"/>
    </xf>
    <xf numFmtId="164" fontId="9" fillId="0" borderId="0" xfId="7" applyNumberFormat="1" applyFont="1" applyFill="1" applyBorder="1" applyAlignment="1">
      <alignment vertical="center"/>
    </xf>
    <xf numFmtId="3" fontId="5" fillId="0" borderId="0" xfId="9" applyNumberFormat="1" applyFont="1" applyFill="1" applyBorder="1" applyAlignment="1">
      <alignment vertical="center"/>
    </xf>
    <xf numFmtId="0" fontId="5" fillId="0" borderId="0" xfId="11" applyFont="1" applyFill="1" applyAlignment="1">
      <alignment vertical="center"/>
    </xf>
    <xf numFmtId="0" fontId="4" fillId="0" borderId="0" xfId="11" applyFont="1" applyFill="1" applyBorder="1" applyAlignment="1">
      <alignment horizontal="center" vertical="center" wrapText="1"/>
    </xf>
    <xf numFmtId="0" fontId="3" fillId="0" borderId="0" xfId="9" applyFont="1" applyFill="1" applyAlignment="1">
      <alignment vertical="center"/>
    </xf>
    <xf numFmtId="0" fontId="2" fillId="0" borderId="0" xfId="9" applyFont="1" applyFill="1" applyAlignment="1">
      <alignment vertical="center"/>
    </xf>
    <xf numFmtId="0" fontId="3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horizontal="center" vertical="center"/>
    </xf>
    <xf numFmtId="0" fontId="4" fillId="0" borderId="0" xfId="12" applyFont="1" applyFill="1" applyAlignment="1">
      <alignment horizontal="center" vertical="center"/>
    </xf>
    <xf numFmtId="0" fontId="4" fillId="0" borderId="0" xfId="9" applyFont="1" applyFill="1" applyAlignment="1">
      <alignment horizontal="center" vertical="center" wrapText="1"/>
    </xf>
    <xf numFmtId="0" fontId="4" fillId="0" borderId="0" xfId="9" applyFont="1" applyFill="1" applyAlignment="1">
      <alignment vertical="center" wrapText="1"/>
    </xf>
    <xf numFmtId="0" fontId="5" fillId="0" borderId="0" xfId="9" applyFont="1" applyFill="1" applyAlignment="1">
      <alignment horizontal="center" vertical="center"/>
    </xf>
    <xf numFmtId="0" fontId="3" fillId="0" borderId="0" xfId="0" applyFont="1" applyFill="1"/>
    <xf numFmtId="43" fontId="3" fillId="0" borderId="0" xfId="9" applyNumberFormat="1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37" fontId="5" fillId="0" borderId="0" xfId="9" applyNumberFormat="1" applyFont="1" applyFill="1" applyAlignment="1">
      <alignment horizontal="right" vertical="center"/>
    </xf>
    <xf numFmtId="169" fontId="5" fillId="0" borderId="0" xfId="9" applyNumberFormat="1" applyFont="1" applyFill="1" applyAlignment="1">
      <alignment vertical="center"/>
    </xf>
    <xf numFmtId="43" fontId="3" fillId="0" borderId="0" xfId="0" applyNumberFormat="1" applyFont="1" applyFill="1"/>
    <xf numFmtId="164" fontId="3" fillId="0" borderId="0" xfId="0" applyNumberFormat="1" applyFont="1" applyFill="1"/>
    <xf numFmtId="37" fontId="5" fillId="0" borderId="0" xfId="9" applyNumberFormat="1" applyFont="1" applyFill="1" applyAlignment="1">
      <alignment vertical="center"/>
    </xf>
    <xf numFmtId="164" fontId="5" fillId="0" borderId="0" xfId="9" applyNumberFormat="1" applyFont="1" applyFill="1" applyAlignment="1">
      <alignment vertical="center"/>
    </xf>
    <xf numFmtId="0" fontId="5" fillId="0" borderId="0" xfId="9" applyFont="1" applyFill="1" applyAlignment="1">
      <alignment horizontal="left" vertical="center" indent="2"/>
    </xf>
    <xf numFmtId="0" fontId="4" fillId="0" borderId="0" xfId="9" applyFont="1" applyFill="1" applyAlignment="1">
      <alignment horizontal="left" vertical="center" wrapText="1" indent="2"/>
    </xf>
    <xf numFmtId="0" fontId="5" fillId="0" borderId="0" xfId="12" applyFont="1" applyFill="1" applyAlignment="1">
      <alignment horizontal="left" vertical="center" indent="2"/>
    </xf>
    <xf numFmtId="0" fontId="5" fillId="0" borderId="0" xfId="10" applyFont="1" applyFill="1" applyAlignment="1">
      <alignment horizontal="left" vertical="center" indent="4"/>
    </xf>
    <xf numFmtId="0" fontId="5" fillId="0" borderId="0" xfId="10" applyFont="1" applyFill="1" applyAlignment="1">
      <alignment horizontal="left" vertical="center" indent="5"/>
    </xf>
    <xf numFmtId="165" fontId="5" fillId="0" borderId="0" xfId="9" applyNumberFormat="1" applyFont="1" applyFill="1"/>
    <xf numFmtId="165" fontId="5" fillId="0" borderId="0" xfId="9" applyNumberFormat="1" applyFont="1" applyFill="1" applyAlignment="1">
      <alignment horizontal="left" indent="2"/>
    </xf>
    <xf numFmtId="0" fontId="5" fillId="0" borderId="0" xfId="10" applyFont="1" applyFill="1" applyAlignment="1">
      <alignment horizontal="left" vertical="center" wrapText="1" indent="4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center"/>
    </xf>
    <xf numFmtId="0" fontId="6" fillId="0" borderId="0" xfId="9" applyFont="1" applyFill="1" applyAlignment="1">
      <alignment horizontal="center" vertical="center"/>
    </xf>
    <xf numFmtId="0" fontId="4" fillId="0" borderId="1" xfId="1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12" applyFont="1" applyFill="1" applyAlignment="1">
      <alignment horizontal="center" vertical="center"/>
    </xf>
    <xf numFmtId="0" fontId="5" fillId="0" borderId="0" xfId="11" applyFont="1" applyFill="1" applyAlignment="1">
      <alignment vertical="center"/>
    </xf>
    <xf numFmtId="0" fontId="4" fillId="0" borderId="0" xfId="11" applyFont="1" applyFill="1" applyBorder="1" applyAlignment="1">
      <alignment horizontal="center" vertical="center" wrapText="1"/>
    </xf>
    <xf numFmtId="0" fontId="6" fillId="0" borderId="0" xfId="11" applyFont="1" applyFill="1" applyAlignment="1">
      <alignment horizontal="center" vertical="center"/>
    </xf>
    <xf numFmtId="0" fontId="4" fillId="0" borderId="1" xfId="11" applyFont="1" applyFill="1" applyBorder="1" applyAlignment="1">
      <alignment horizontal="right" vertical="center"/>
    </xf>
    <xf numFmtId="0" fontId="6" fillId="0" borderId="0" xfId="9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9" applyFont="1" applyFill="1" applyBorder="1" applyAlignment="1">
      <alignment horizontal="right" vertical="center"/>
    </xf>
  </cellXfs>
  <cellStyles count="15">
    <cellStyle name="Comma" xfId="1" builtinId="3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3 2" xfId="5" xr:uid="{00000000-0005-0000-0000-000004000000}"/>
    <cellStyle name="Comma 5" xfId="6" xr:uid="{00000000-0005-0000-0000-000005000000}"/>
    <cellStyle name="Comma_UOBK11Q3 2" xfId="7" xr:uid="{00000000-0005-0000-0000-000006000000}"/>
    <cellStyle name="Normal" xfId="0" builtinId="0"/>
    <cellStyle name="Normal 2" xfId="8" xr:uid="{00000000-0005-0000-0000-000008000000}"/>
    <cellStyle name="Normal 3" xfId="9" xr:uid="{00000000-0005-0000-0000-000009000000}"/>
    <cellStyle name="Normal_031220040678T02" xfId="10" xr:uid="{00000000-0005-0000-0000-00000A000000}"/>
    <cellStyle name="Normal_ASL51Q1" xfId="11" xr:uid="{00000000-0005-0000-0000-00000B000000}"/>
    <cellStyle name="Normal_KCE44Y" xfId="12" xr:uid="{00000000-0005-0000-0000-00000C000000}"/>
    <cellStyle name="Normal_UOBK11Q3" xfId="13" xr:uid="{00000000-0005-0000-0000-00000D000000}"/>
    <cellStyle name="ปกติ_Sheet1_P004T-ก.ย.48" xfId="14" xr:uid="{00000000-0005-0000-0000-00000E000000}"/>
  </cellStyles>
  <dxfs count="0"/>
  <tableStyles count="0" defaultTableStyle="TableStyleMedium9" defaultPivotStyle="PivotStyleLight16"/>
  <colors>
    <mruColors>
      <color rgb="FF00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pcdeloitte-my.sharepoint.com/Users/pngernsuthivorakul/AppData/Local/Deloitte.DA4/Docs/5000097341/3066855661100000210/28400%20Cashflow%20Workpaper%20-%2031.03.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pcdeloitte-my.sharepoint.com/Users/ntangchitvittaya/AppData/Local/Temp/Deloitte.DA4/Docs/5000004406/2277413348600002102/28400%20Cashflow%20Workpaper%20-%2030.09.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(21)%20YEAR%2024-67%20(PUBLIC)/UOBK%20(3001516)/YEAR/UOBK66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F"/>
      <sheetName val="CF Worksheet"/>
      <sheetName val="FA movement"/>
      <sheetName val="Intangible assets"/>
      <sheetName val="Sheet1"/>
      <sheetName val="FA &amp; Int"/>
      <sheetName val="FP"/>
      <sheetName val="NOTE FS"/>
    </sheetNames>
    <sheetDataSet>
      <sheetData sheetId="0" refreshError="1"/>
      <sheetData sheetId="1">
        <row r="19">
          <cell r="AI19">
            <v>28558675</v>
          </cell>
        </row>
        <row r="42">
          <cell r="AI42">
            <v>-22884584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F"/>
      <sheetName val="CF Worksheet"/>
      <sheetName val="FA movement"/>
      <sheetName val="Intangible assets"/>
      <sheetName val="Sheet1"/>
      <sheetName val="FA &amp; Int"/>
      <sheetName val="FP"/>
      <sheetName val="NOTE FS"/>
    </sheetNames>
    <sheetDataSet>
      <sheetData sheetId="0" refreshError="1"/>
      <sheetData sheetId="1" refreshError="1">
        <row r="34">
          <cell r="AB34">
            <v>-1229029952.29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กำไรขาดทุน"/>
      <sheetName val="ส่วนของเจ้าของ-งบเฉพาะ"/>
      <sheetName val="กระแสเงินสด"/>
      <sheetName val="Cashflow-TAS2550"/>
    </sheetNames>
    <sheetDataSet>
      <sheetData sheetId="0"/>
      <sheetData sheetId="1"/>
      <sheetData sheetId="2">
        <row r="19">
          <cell r="J19">
            <v>3190554332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"/>
  <sheetViews>
    <sheetView tabSelected="1" topLeftCell="A31" zoomScale="85" zoomScaleNormal="85" zoomScaleSheetLayoutView="100" workbookViewId="0">
      <selection activeCell="A34" sqref="A34:F34"/>
    </sheetView>
  </sheetViews>
  <sheetFormatPr defaultColWidth="9.125" defaultRowHeight="23.85" customHeight="1"/>
  <cols>
    <col min="1" max="1" width="50.25" style="66" customWidth="1"/>
    <col min="2" max="2" width="9" style="170" bestFit="1" customWidth="1"/>
    <col min="3" max="3" width="1" style="44" customWidth="1"/>
    <col min="4" max="4" width="17" style="66" bestFit="1" customWidth="1"/>
    <col min="5" max="5" width="2.125" style="66" customWidth="1"/>
    <col min="6" max="6" width="17.125" style="66" customWidth="1"/>
    <col min="7" max="7" width="16.125" style="66" bestFit="1" customWidth="1"/>
    <col min="8" max="8" width="17.375" style="66" bestFit="1" customWidth="1"/>
    <col min="9" max="9" width="9.125" style="66"/>
    <col min="10" max="10" width="14.625" style="66" bestFit="1" customWidth="1"/>
    <col min="11" max="16384" width="9.125" style="66"/>
  </cols>
  <sheetData>
    <row r="1" spans="1:10" ht="26.7" customHeight="1">
      <c r="A1" s="190" t="s">
        <v>14</v>
      </c>
      <c r="B1" s="190"/>
      <c r="C1" s="190"/>
      <c r="D1" s="190"/>
      <c r="E1" s="190"/>
      <c r="F1" s="190"/>
    </row>
    <row r="2" spans="1:10" ht="26.7" customHeight="1">
      <c r="A2" s="189" t="s">
        <v>139</v>
      </c>
      <c r="B2" s="189"/>
      <c r="C2" s="189"/>
      <c r="D2" s="189"/>
      <c r="E2" s="189"/>
      <c r="F2" s="189"/>
    </row>
    <row r="3" spans="1:10" ht="26.7" customHeight="1">
      <c r="A3" s="189" t="s">
        <v>137</v>
      </c>
      <c r="B3" s="189"/>
      <c r="C3" s="189"/>
      <c r="D3" s="189"/>
      <c r="E3" s="189"/>
      <c r="F3" s="189"/>
    </row>
    <row r="4" spans="1:10" s="163" customFormat="1" ht="23.85" customHeight="1">
      <c r="A4" s="201" t="s">
        <v>44</v>
      </c>
      <c r="B4" s="201"/>
      <c r="C4" s="201"/>
      <c r="D4" s="201"/>
      <c r="E4" s="201"/>
      <c r="F4" s="201"/>
      <c r="G4" s="66"/>
    </row>
    <row r="5" spans="1:10" s="163" customFormat="1" ht="6" customHeight="1">
      <c r="A5" s="164"/>
      <c r="B5" s="165"/>
      <c r="C5" s="45"/>
      <c r="G5" s="66"/>
    </row>
    <row r="6" spans="1:10" s="163" customFormat="1" ht="23.85" customHeight="1">
      <c r="A6" s="66"/>
      <c r="B6" s="166" t="s">
        <v>63</v>
      </c>
      <c r="C6" s="167"/>
      <c r="D6" s="166" t="s">
        <v>138</v>
      </c>
      <c r="E6" s="166"/>
      <c r="F6" s="166" t="s">
        <v>138</v>
      </c>
      <c r="G6" s="66"/>
    </row>
    <row r="7" spans="1:10" s="163" customFormat="1" ht="23.85" customHeight="1">
      <c r="A7" s="66"/>
      <c r="B7" s="166"/>
      <c r="C7" s="167"/>
      <c r="D7" s="166" t="s">
        <v>83</v>
      </c>
      <c r="E7" s="166"/>
      <c r="F7" s="166" t="s">
        <v>20</v>
      </c>
      <c r="G7" s="66"/>
    </row>
    <row r="8" spans="1:10" s="163" customFormat="1" ht="23.85" customHeight="1">
      <c r="A8" s="66"/>
      <c r="B8" s="166"/>
      <c r="C8" s="167"/>
      <c r="D8" s="168">
        <v>2567</v>
      </c>
      <c r="E8" s="169"/>
      <c r="F8" s="168">
        <v>2566</v>
      </c>
      <c r="G8" s="66"/>
    </row>
    <row r="9" spans="1:10" s="163" customFormat="1" ht="23.85" customHeight="1">
      <c r="A9" s="168" t="s">
        <v>0</v>
      </c>
      <c r="B9" s="166"/>
      <c r="C9" s="44"/>
      <c r="D9" s="66"/>
      <c r="E9" s="66"/>
      <c r="F9" s="66"/>
      <c r="G9" s="170"/>
      <c r="H9" s="171"/>
      <c r="J9" s="172"/>
    </row>
    <row r="10" spans="1:10" s="163" customFormat="1" ht="23.85" customHeight="1">
      <c r="A10" s="62" t="s">
        <v>64</v>
      </c>
      <c r="B10" s="173">
        <v>5</v>
      </c>
      <c r="C10" s="46"/>
      <c r="D10" s="41">
        <v>1384062216</v>
      </c>
      <c r="E10" s="174"/>
      <c r="F10" s="41">
        <v>1032261113</v>
      </c>
      <c r="G10" s="175"/>
      <c r="H10" s="176"/>
      <c r="J10" s="172"/>
    </row>
    <row r="11" spans="1:10" s="163" customFormat="1" ht="23.85" customHeight="1">
      <c r="A11" s="62" t="s">
        <v>88</v>
      </c>
      <c r="B11" s="173" t="s">
        <v>126</v>
      </c>
      <c r="C11" s="46"/>
      <c r="D11" s="64">
        <v>602861134</v>
      </c>
      <c r="E11" s="174"/>
      <c r="F11" s="64">
        <v>234682313</v>
      </c>
      <c r="G11" s="175"/>
      <c r="H11" s="177"/>
      <c r="J11" s="172"/>
    </row>
    <row r="12" spans="1:10" s="163" customFormat="1" ht="23.85" customHeight="1">
      <c r="A12" s="62" t="s">
        <v>74</v>
      </c>
      <c r="B12" s="173">
        <v>7</v>
      </c>
      <c r="C12" s="46"/>
      <c r="D12" s="41">
        <v>2913572071</v>
      </c>
      <c r="E12" s="174"/>
      <c r="F12" s="41">
        <v>3756453376</v>
      </c>
      <c r="G12" s="175"/>
      <c r="H12" s="176"/>
      <c r="J12" s="172"/>
    </row>
    <row r="13" spans="1:10" s="163" customFormat="1" ht="23.85" customHeight="1">
      <c r="A13" s="62" t="s">
        <v>119</v>
      </c>
      <c r="B13" s="173">
        <v>9</v>
      </c>
      <c r="C13" s="46"/>
      <c r="D13" s="41">
        <v>471861411</v>
      </c>
      <c r="E13" s="174"/>
      <c r="F13" s="41">
        <v>1013526941</v>
      </c>
      <c r="G13" s="175"/>
      <c r="H13" s="176"/>
      <c r="J13" s="172"/>
    </row>
    <row r="14" spans="1:10" s="163" customFormat="1" ht="23.85" customHeight="1">
      <c r="A14" s="62" t="s">
        <v>89</v>
      </c>
      <c r="B14" s="173">
        <v>11</v>
      </c>
      <c r="C14" s="46"/>
      <c r="D14" s="41">
        <v>53117044</v>
      </c>
      <c r="E14" s="174"/>
      <c r="F14" s="41">
        <v>53881552</v>
      </c>
      <c r="G14" s="175"/>
      <c r="H14" s="176"/>
      <c r="J14" s="172"/>
    </row>
    <row r="15" spans="1:10" s="163" customFormat="1" ht="23.85" customHeight="1">
      <c r="A15" s="62" t="s">
        <v>90</v>
      </c>
      <c r="B15" s="173">
        <v>12</v>
      </c>
      <c r="C15" s="46"/>
      <c r="D15" s="41">
        <v>249023704</v>
      </c>
      <c r="E15" s="174"/>
      <c r="F15" s="41">
        <v>252678922</v>
      </c>
      <c r="G15" s="175"/>
      <c r="H15" s="176"/>
      <c r="J15" s="172"/>
    </row>
    <row r="16" spans="1:10" s="163" customFormat="1" ht="23.85" customHeight="1">
      <c r="A16" s="62" t="s">
        <v>91</v>
      </c>
      <c r="B16" s="173">
        <v>13</v>
      </c>
      <c r="C16" s="46"/>
      <c r="D16" s="41">
        <v>33369610</v>
      </c>
      <c r="E16" s="174"/>
      <c r="F16" s="41">
        <v>20494779</v>
      </c>
      <c r="G16" s="175"/>
      <c r="H16" s="176"/>
      <c r="J16" s="172"/>
    </row>
    <row r="17" spans="1:10" s="163" customFormat="1" ht="23.85" customHeight="1">
      <c r="A17" s="62" t="s">
        <v>113</v>
      </c>
      <c r="B17" s="173">
        <v>14</v>
      </c>
      <c r="C17" s="46"/>
      <c r="D17" s="41">
        <v>59234161</v>
      </c>
      <c r="E17" s="174"/>
      <c r="F17" s="41">
        <v>83072079</v>
      </c>
      <c r="G17" s="175"/>
      <c r="H17" s="176"/>
      <c r="J17" s="172"/>
    </row>
    <row r="18" spans="1:10" s="163" customFormat="1" ht="23.85" customHeight="1">
      <c r="A18" s="62" t="s">
        <v>9</v>
      </c>
      <c r="B18" s="173">
        <v>16</v>
      </c>
      <c r="C18" s="46"/>
      <c r="D18" s="41">
        <v>235629788</v>
      </c>
      <c r="E18" s="63"/>
      <c r="F18" s="41">
        <v>188922420</v>
      </c>
      <c r="G18" s="175"/>
      <c r="H18" s="176"/>
      <c r="J18" s="172"/>
    </row>
    <row r="19" spans="1:10" s="163" customFormat="1" ht="23.85" customHeight="1" thickBot="1">
      <c r="A19" s="65" t="s">
        <v>1</v>
      </c>
      <c r="B19" s="173"/>
      <c r="C19" s="46"/>
      <c r="D19" s="157">
        <f>SUM(D10:D18)</f>
        <v>6002731139</v>
      </c>
      <c r="E19" s="174"/>
      <c r="F19" s="157">
        <f>SUM(F10:F18)</f>
        <v>6635973495</v>
      </c>
      <c r="G19" s="178"/>
      <c r="H19" s="176"/>
      <c r="J19" s="172"/>
    </row>
    <row r="20" spans="1:10" ht="23.85" customHeight="1" thickTop="1">
      <c r="A20" s="53"/>
      <c r="B20" s="173"/>
      <c r="D20" s="179"/>
      <c r="G20" s="178"/>
      <c r="H20" s="176"/>
      <c r="J20" s="172"/>
    </row>
    <row r="21" spans="1:10" ht="23.85" customHeight="1">
      <c r="A21" s="53"/>
      <c r="G21" s="178"/>
      <c r="H21" s="176"/>
      <c r="J21" s="172"/>
    </row>
    <row r="22" spans="1:10" ht="23.85" customHeight="1">
      <c r="A22" s="53"/>
      <c r="G22" s="178"/>
      <c r="H22" s="176"/>
      <c r="J22" s="172"/>
    </row>
    <row r="23" spans="1:10" ht="23.85" customHeight="1">
      <c r="A23" s="53"/>
      <c r="G23" s="178"/>
      <c r="H23" s="176"/>
      <c r="J23" s="172"/>
    </row>
    <row r="24" spans="1:10" ht="23.85" customHeight="1">
      <c r="A24" s="53"/>
      <c r="G24" s="178"/>
      <c r="H24" s="176"/>
      <c r="J24" s="172"/>
    </row>
    <row r="25" spans="1:10" ht="23.4">
      <c r="A25" s="53"/>
      <c r="G25" s="178"/>
      <c r="J25" s="172"/>
    </row>
    <row r="26" spans="1:10" ht="23.4">
      <c r="A26" s="53"/>
      <c r="G26" s="178"/>
      <c r="H26" s="176"/>
      <c r="J26" s="172"/>
    </row>
    <row r="27" spans="1:10" ht="23.85" customHeight="1">
      <c r="A27" s="53"/>
      <c r="G27" s="178"/>
      <c r="H27" s="176"/>
      <c r="J27" s="172"/>
    </row>
    <row r="28" spans="1:10" ht="23.85" customHeight="1">
      <c r="A28" s="53"/>
      <c r="G28" s="178"/>
      <c r="H28" s="176"/>
      <c r="J28" s="172"/>
    </row>
    <row r="29" spans="1:10" ht="23.85" customHeight="1">
      <c r="A29" s="53"/>
      <c r="G29" s="178"/>
      <c r="H29" s="176"/>
      <c r="J29" s="172"/>
    </row>
    <row r="30" spans="1:10" ht="23.85" customHeight="1">
      <c r="A30" s="53"/>
      <c r="G30" s="178"/>
      <c r="H30" s="176"/>
      <c r="J30" s="172"/>
    </row>
    <row r="31" spans="1:10" ht="23.85" customHeight="1">
      <c r="A31" s="53"/>
      <c r="G31" s="178"/>
      <c r="H31" s="176"/>
      <c r="J31" s="172"/>
    </row>
    <row r="32" spans="1:10" ht="23.85" customHeight="1">
      <c r="A32" s="53"/>
      <c r="G32" s="178"/>
      <c r="H32" s="176"/>
      <c r="J32" s="172"/>
    </row>
    <row r="33" spans="1:10" ht="23.85" customHeight="1">
      <c r="A33" s="188" t="s">
        <v>85</v>
      </c>
      <c r="B33" s="188"/>
      <c r="C33" s="188"/>
      <c r="G33" s="178"/>
      <c r="H33" s="176"/>
      <c r="J33" s="172"/>
    </row>
    <row r="34" spans="1:10" ht="26.7" customHeight="1">
      <c r="A34" s="190" t="s">
        <v>14</v>
      </c>
      <c r="B34" s="190"/>
      <c r="C34" s="190"/>
      <c r="D34" s="190"/>
      <c r="E34" s="190"/>
      <c r="F34" s="190"/>
      <c r="G34" s="178"/>
      <c r="H34" s="176"/>
      <c r="J34" s="172"/>
    </row>
    <row r="35" spans="1:10" ht="26.7" customHeight="1">
      <c r="A35" s="190" t="s">
        <v>140</v>
      </c>
      <c r="B35" s="190"/>
      <c r="C35" s="190"/>
      <c r="D35" s="190"/>
      <c r="E35" s="190"/>
      <c r="F35" s="190"/>
      <c r="G35" s="178"/>
      <c r="H35" s="176"/>
      <c r="J35" s="172"/>
    </row>
    <row r="36" spans="1:10" ht="26.7" customHeight="1">
      <c r="A36" s="189" t="s">
        <v>137</v>
      </c>
      <c r="B36" s="189"/>
      <c r="C36" s="189"/>
      <c r="D36" s="189"/>
      <c r="E36" s="189"/>
      <c r="F36" s="189"/>
      <c r="G36" s="178"/>
    </row>
    <row r="37" spans="1:10" s="163" customFormat="1" ht="23.85" customHeight="1">
      <c r="A37" s="201" t="s">
        <v>44</v>
      </c>
      <c r="B37" s="201"/>
      <c r="C37" s="201"/>
      <c r="D37" s="201"/>
      <c r="E37" s="201"/>
      <c r="F37" s="201"/>
      <c r="G37" s="178"/>
    </row>
    <row r="38" spans="1:10" s="163" customFormat="1" ht="6" customHeight="1">
      <c r="A38" s="164"/>
      <c r="B38" s="165"/>
      <c r="C38" s="45"/>
      <c r="G38" s="178"/>
    </row>
    <row r="39" spans="1:10" s="163" customFormat="1" ht="23.85" customHeight="1">
      <c r="A39" s="66"/>
      <c r="B39" s="166" t="s">
        <v>63</v>
      </c>
      <c r="C39" s="167"/>
      <c r="D39" s="166" t="s">
        <v>138</v>
      </c>
      <c r="E39" s="166"/>
      <c r="F39" s="166" t="s">
        <v>138</v>
      </c>
      <c r="G39" s="178"/>
      <c r="H39" s="171"/>
      <c r="J39" s="172"/>
    </row>
    <row r="40" spans="1:10" s="163" customFormat="1" ht="23.85" customHeight="1">
      <c r="A40" s="66"/>
      <c r="B40" s="166"/>
      <c r="C40" s="167"/>
      <c r="D40" s="166" t="s">
        <v>83</v>
      </c>
      <c r="E40" s="166"/>
      <c r="F40" s="166" t="s">
        <v>20</v>
      </c>
      <c r="G40" s="178"/>
      <c r="H40" s="171"/>
      <c r="J40" s="172"/>
    </row>
    <row r="41" spans="1:10" s="163" customFormat="1" ht="23.85" customHeight="1">
      <c r="A41" s="66"/>
      <c r="B41" s="166"/>
      <c r="C41" s="167"/>
      <c r="D41" s="168">
        <v>2567</v>
      </c>
      <c r="E41" s="169"/>
      <c r="F41" s="168">
        <v>2566</v>
      </c>
      <c r="G41" s="178"/>
      <c r="H41" s="171"/>
      <c r="J41" s="172"/>
    </row>
    <row r="42" spans="1:10" ht="23.85" customHeight="1">
      <c r="A42" s="168" t="s">
        <v>66</v>
      </c>
      <c r="G42" s="178"/>
      <c r="H42" s="171"/>
      <c r="J42" s="172"/>
    </row>
    <row r="43" spans="1:10" ht="23.85" customHeight="1">
      <c r="A43" s="53" t="s">
        <v>60</v>
      </c>
      <c r="C43" s="44">
        <v>1270340274</v>
      </c>
      <c r="G43" s="178"/>
      <c r="H43" s="171"/>
      <c r="J43" s="172"/>
    </row>
    <row r="44" spans="1:10" ht="23.85" customHeight="1">
      <c r="A44" s="180" t="s">
        <v>92</v>
      </c>
      <c r="B44" s="170">
        <v>18</v>
      </c>
      <c r="D44" s="143">
        <v>764076</v>
      </c>
      <c r="F44" s="143">
        <v>1011793278</v>
      </c>
      <c r="G44" s="178"/>
      <c r="H44" s="171"/>
      <c r="J44" s="172"/>
    </row>
    <row r="45" spans="1:10" ht="23.85" customHeight="1">
      <c r="A45" s="180" t="s">
        <v>93</v>
      </c>
      <c r="B45" s="173">
        <v>19</v>
      </c>
      <c r="C45" s="46"/>
      <c r="D45" s="41">
        <v>1513126708</v>
      </c>
      <c r="E45" s="41"/>
      <c r="F45" s="41">
        <v>1038927822</v>
      </c>
      <c r="G45" s="175"/>
      <c r="H45" s="177"/>
      <c r="J45" s="172"/>
    </row>
    <row r="46" spans="1:10" ht="23.85" customHeight="1">
      <c r="A46" s="180" t="s">
        <v>94</v>
      </c>
      <c r="B46" s="173"/>
      <c r="C46" s="46"/>
      <c r="D46" s="41">
        <v>2168435</v>
      </c>
      <c r="E46" s="41"/>
      <c r="F46" s="41">
        <v>3909378</v>
      </c>
      <c r="G46" s="175"/>
      <c r="H46" s="171"/>
      <c r="J46" s="172"/>
    </row>
    <row r="47" spans="1:10" ht="23.85" customHeight="1">
      <c r="A47" s="180" t="s">
        <v>116</v>
      </c>
      <c r="B47" s="173">
        <v>20</v>
      </c>
      <c r="C47" s="46"/>
      <c r="D47" s="41">
        <v>59888135</v>
      </c>
      <c r="E47" s="41"/>
      <c r="F47" s="41">
        <v>83752020</v>
      </c>
      <c r="G47" s="175"/>
      <c r="H47" s="171"/>
      <c r="J47" s="172"/>
    </row>
    <row r="48" spans="1:10" ht="23.85" customHeight="1">
      <c r="A48" s="67" t="s">
        <v>121</v>
      </c>
      <c r="B48" s="173">
        <v>21</v>
      </c>
      <c r="C48" s="46"/>
      <c r="D48" s="41">
        <v>152108613</v>
      </c>
      <c r="E48" s="41"/>
      <c r="F48" s="41">
        <v>147424125</v>
      </c>
      <c r="G48" s="175"/>
      <c r="H48" s="171"/>
      <c r="J48" s="172"/>
    </row>
    <row r="49" spans="1:10" ht="23.85" customHeight="1">
      <c r="A49" s="67" t="s">
        <v>125</v>
      </c>
      <c r="B49" s="173">
        <v>15</v>
      </c>
      <c r="C49" s="46"/>
      <c r="D49" s="41">
        <v>3865978</v>
      </c>
      <c r="E49" s="41"/>
      <c r="F49" s="41">
        <v>684633</v>
      </c>
      <c r="G49" s="175"/>
      <c r="H49" s="171"/>
      <c r="J49" s="172"/>
    </row>
    <row r="50" spans="1:10" ht="23.85" customHeight="1">
      <c r="A50" s="67" t="s">
        <v>65</v>
      </c>
      <c r="B50" s="173">
        <v>22</v>
      </c>
      <c r="C50" s="68">
        <v>-5343705</v>
      </c>
      <c r="D50" s="155">
        <v>69958527</v>
      </c>
      <c r="E50" s="156"/>
      <c r="F50" s="155">
        <v>150484085</v>
      </c>
      <c r="G50" s="175"/>
      <c r="H50" s="171"/>
      <c r="J50" s="172"/>
    </row>
    <row r="51" spans="1:10" ht="23.85" customHeight="1">
      <c r="A51" s="181" t="s">
        <v>21</v>
      </c>
      <c r="B51" s="173"/>
      <c r="C51" s="46"/>
      <c r="D51" s="76">
        <f>SUM(D44:D50)</f>
        <v>1801880472</v>
      </c>
      <c r="E51" s="41"/>
      <c r="F51" s="76">
        <f>SUM(F44:F50)</f>
        <v>2436975341</v>
      </c>
      <c r="G51" s="175"/>
      <c r="H51" s="171"/>
      <c r="J51" s="172"/>
    </row>
    <row r="52" spans="1:10" ht="3" customHeight="1">
      <c r="A52" s="53"/>
      <c r="B52" s="173"/>
      <c r="C52" s="46"/>
      <c r="D52" s="41"/>
      <c r="E52" s="41"/>
      <c r="F52" s="41"/>
      <c r="G52" s="178"/>
      <c r="J52" s="172"/>
    </row>
    <row r="53" spans="1:10" ht="23.85" customHeight="1">
      <c r="A53" s="53" t="s">
        <v>67</v>
      </c>
      <c r="B53" s="173"/>
      <c r="C53" s="46"/>
      <c r="D53" s="41"/>
      <c r="E53" s="41"/>
      <c r="F53" s="41"/>
      <c r="G53" s="178"/>
      <c r="J53" s="172"/>
    </row>
    <row r="54" spans="1:10" ht="23.85" customHeight="1">
      <c r="A54" s="53" t="s">
        <v>47</v>
      </c>
      <c r="B54" s="173"/>
      <c r="C54" s="46"/>
      <c r="D54" s="41"/>
      <c r="E54" s="41"/>
      <c r="F54" s="41"/>
      <c r="G54" s="178"/>
      <c r="J54" s="172"/>
    </row>
    <row r="55" spans="1:10" ht="23.85" customHeight="1">
      <c r="A55" s="182" t="s">
        <v>31</v>
      </c>
      <c r="B55" s="173"/>
      <c r="C55" s="46"/>
      <c r="D55" s="41"/>
      <c r="E55" s="41"/>
      <c r="F55" s="41"/>
      <c r="G55" s="178"/>
      <c r="J55" s="172"/>
    </row>
    <row r="56" spans="1:10" ht="23.85" customHeight="1" thickBot="1">
      <c r="A56" s="183" t="s">
        <v>71</v>
      </c>
      <c r="C56" s="46"/>
      <c r="D56" s="153">
        <v>502448570</v>
      </c>
      <c r="E56" s="41"/>
      <c r="F56" s="153">
        <v>502448570</v>
      </c>
      <c r="G56" s="178"/>
      <c r="J56" s="172"/>
    </row>
    <row r="57" spans="1:10" ht="23.85" customHeight="1" thickTop="1">
      <c r="A57" s="182" t="s">
        <v>32</v>
      </c>
      <c r="C57" s="46"/>
      <c r="D57" s="156"/>
      <c r="E57" s="41"/>
      <c r="F57" s="156"/>
      <c r="G57" s="178"/>
      <c r="J57" s="172"/>
    </row>
    <row r="58" spans="1:10" ht="23.85" customHeight="1">
      <c r="A58" s="183" t="s">
        <v>72</v>
      </c>
      <c r="C58" s="66"/>
      <c r="D58" s="143"/>
      <c r="E58" s="143"/>
      <c r="F58" s="143"/>
      <c r="G58" s="178"/>
      <c r="J58" s="172"/>
    </row>
    <row r="59" spans="1:10" ht="23.85" customHeight="1">
      <c r="A59" s="184" t="s">
        <v>73</v>
      </c>
      <c r="C59" s="46"/>
      <c r="D59" s="156">
        <v>502448570</v>
      </c>
      <c r="E59" s="41"/>
      <c r="F59" s="156">
        <v>502448570</v>
      </c>
      <c r="G59" s="178"/>
      <c r="J59" s="172"/>
    </row>
    <row r="60" spans="1:10" ht="23.85" customHeight="1">
      <c r="A60" s="185" t="s">
        <v>15</v>
      </c>
      <c r="C60" s="46"/>
      <c r="D60" s="156">
        <v>455750395</v>
      </c>
      <c r="E60" s="41"/>
      <c r="F60" s="156">
        <v>455750395</v>
      </c>
      <c r="G60" s="178"/>
      <c r="J60" s="172"/>
    </row>
    <row r="61" spans="1:10" ht="23.85" customHeight="1">
      <c r="A61" s="185" t="s">
        <v>7</v>
      </c>
      <c r="C61" s="46"/>
      <c r="D61" s="41"/>
      <c r="E61" s="41"/>
      <c r="F61" s="41"/>
      <c r="G61" s="178"/>
      <c r="J61" s="172"/>
    </row>
    <row r="62" spans="1:10" ht="23.85" customHeight="1">
      <c r="A62" s="186" t="s">
        <v>61</v>
      </c>
      <c r="C62" s="46"/>
      <c r="D62" s="41"/>
      <c r="E62" s="41"/>
      <c r="F62" s="41"/>
      <c r="G62" s="178"/>
      <c r="J62" s="172"/>
    </row>
    <row r="63" spans="1:10" ht="23.85" customHeight="1">
      <c r="A63" s="187" t="s">
        <v>68</v>
      </c>
      <c r="B63" s="170">
        <v>23</v>
      </c>
      <c r="C63" s="46"/>
      <c r="D63" s="156">
        <v>50244857</v>
      </c>
      <c r="E63" s="41"/>
      <c r="F63" s="156">
        <v>50244857</v>
      </c>
      <c r="G63" s="178"/>
      <c r="J63" s="172"/>
    </row>
    <row r="64" spans="1:10" ht="23.85" customHeight="1">
      <c r="A64" s="67" t="s">
        <v>8</v>
      </c>
      <c r="C64" s="46"/>
      <c r="D64" s="155">
        <v>3192406845</v>
      </c>
      <c r="E64" s="41"/>
      <c r="F64" s="155">
        <f>'[3]ส่วนของเจ้าของ-งบเฉพาะ'!J19</f>
        <v>3190554332</v>
      </c>
      <c r="G64" s="178"/>
    </row>
    <row r="65" spans="1:7" ht="23.85" customHeight="1">
      <c r="A65" s="181" t="s">
        <v>69</v>
      </c>
      <c r="C65" s="46"/>
      <c r="D65" s="154">
        <f>SUM(D59:D64)</f>
        <v>4200850667</v>
      </c>
      <c r="E65" s="41"/>
      <c r="F65" s="154">
        <f>SUM(F59:F64)</f>
        <v>4198998154</v>
      </c>
      <c r="G65" s="178"/>
    </row>
    <row r="66" spans="1:7" ht="23.85" customHeight="1" thickBot="1">
      <c r="A66" s="65" t="s">
        <v>70</v>
      </c>
      <c r="B66" s="66"/>
      <c r="C66" s="46"/>
      <c r="D66" s="153">
        <f>D51+D65</f>
        <v>6002731139</v>
      </c>
      <c r="E66" s="41"/>
      <c r="F66" s="153">
        <f>F51+F65</f>
        <v>6635973495</v>
      </c>
      <c r="G66" s="178"/>
    </row>
    <row r="67" spans="1:7" ht="10.199999999999999" customHeight="1" thickTop="1">
      <c r="A67" s="65"/>
      <c r="B67" s="66"/>
      <c r="C67" s="46"/>
      <c r="D67" s="179"/>
      <c r="E67" s="174"/>
      <c r="F67" s="152"/>
      <c r="G67" s="178"/>
    </row>
    <row r="68" spans="1:7" ht="23.85" customHeight="1">
      <c r="A68" s="66" t="s">
        <v>85</v>
      </c>
    </row>
    <row r="69" spans="1:7" ht="23.85" customHeight="1">
      <c r="D69" s="44"/>
    </row>
    <row r="70" spans="1:7" ht="23.85" customHeight="1">
      <c r="D70" s="152"/>
    </row>
  </sheetData>
  <mergeCells count="9">
    <mergeCell ref="A33:C33"/>
    <mergeCell ref="A37:F37"/>
    <mergeCell ref="A36:F36"/>
    <mergeCell ref="A1:F1"/>
    <mergeCell ref="A2:F2"/>
    <mergeCell ref="A3:F3"/>
    <mergeCell ref="A4:F4"/>
    <mergeCell ref="A34:F34"/>
    <mergeCell ref="A35:F35"/>
  </mergeCells>
  <dataValidations count="988">
    <dataValidation type="textLength" errorStyle="information" allowBlank="1" showInputMessage="1" error="XLBVal:2=0_x000d__x000a_" sqref="R352:R354 D194 D197:D199 D201:D205 D210:D212 D215 D217 D220 D222:D224 D231:D233 D254:D256 D262 D265 D270 D273:D274 D296 D309:D310 D318 D321 D324 D329:D332 D339 D342 G194:H194 G197:H198 G201:H205 G210:H212 G220:H220 G222:H222 G224:H224 G231:H233 G254:H256 G262:H262 G265:H265 G270:H270 G274:H274 G296:H296 G309:H309 G318:H318 G321:H321 G324:H324 G329:H332 G339:H339 G342:H342 J194 J197:J198 J201:J205 J210:J212 J220 J222 J224 J231:J233 J254:J256 J262 J265 J270 J274 J296 J309 J318 J321 J324 J330:J332 J339 J342 D349 D353:D354 G353:H354 J353:J354 L187:L189 L194 L197:L198 L201:L205 L210:L212 L220 L222 L224 L231:L233 L254:L256 L262 L265 L270 L274 L296 L309 L318 L321 L324 L330:L332 L339 L342 L353:L354 N187:N189 N194 N197:N198 N201:N205 N210:N212 N220 N222 N224 N231:N233 N254:N256 N262 N265 N270 N274 N296 N309 N318 N321 N324 N330:N332 N339 N342 N353:N354 P187:P189 P194 P197:P198 P201:P205 P210 P212 P220 P222 P231:P233 P254:P256 P262 P265 P270 P274 P296 P309 P318 P321 P324 P330:P332 P339 P342 P353:P354 R187:R194 R197:R198 R201:R202 R204 R209:R212 R217 R220 R223:R224 R231:R233 R254:R256 R262 R265 R270 R274 R309 R318 R320 R324 R329:R331 R342:R343 R350 E119 E33" xr:uid="{00000000-0002-0000-0000-000000000000}">
      <formula1>0</formula1>
      <formula2>10000</formula2>
    </dataValidation>
    <dataValidation type="textLength" errorStyle="information" allowBlank="1" showInputMessage="1" error="XLBVal:6=0_x000d__x000a_" sqref="D228 D316 G223:H223 G316:H316 J223 J228 L223 L228 N223 N228 P223 P228 R203 R332 E170 E162 E159 E128 E120 E115:E117 E9 E34 E27:E32 E20:E22 F14:F17 F48:F49 D14:D17 D48:D49" xr:uid="{00000000-0002-0000-0000-000001000000}">
      <formula1>0</formula1>
      <formula2>10000</formula2>
    </dataValidation>
    <dataValidation type="textLength" errorStyle="information" allowBlank="1" showInputMessage="1" error="XLBVal:6=-126000_x000d__x000a_" sqref="D193" xr:uid="{00000000-0002-0000-0000-000002000000}">
      <formula1>0</formula1>
      <formula2>10000</formula2>
    </dataValidation>
    <dataValidation type="textLength" errorStyle="information" allowBlank="1" showInputMessage="1" error="XLBVal:6=-50605_x000d__x000a_" sqref="D195" xr:uid="{00000000-0002-0000-0000-000003000000}">
      <formula1>0</formula1>
      <formula2>10000</formula2>
    </dataValidation>
    <dataValidation type="textLength" errorStyle="information" allowBlank="1" showInputMessage="1" error="XLBVal:6=490132.8_x000d__x000a_" sqref="D196" xr:uid="{00000000-0002-0000-0000-000004000000}">
      <formula1>0</formula1>
      <formula2>10000</formula2>
    </dataValidation>
    <dataValidation type="textLength" errorStyle="information" allowBlank="1" showInputMessage="1" error="XLBVal:6=300_x000d__x000a_" sqref="D200" xr:uid="{00000000-0002-0000-0000-000005000000}">
      <formula1>0</formula1>
      <formula2>10000</formula2>
    </dataValidation>
    <dataValidation type="textLength" errorStyle="information" allowBlank="1" showInputMessage="1" error="XLBVal:6=-12187917.81_x000d__x000a_" sqref="D206 G206:H206 J206 L206 N206 P206" xr:uid="{00000000-0002-0000-0000-000006000000}">
      <formula1>0</formula1>
      <formula2>10000</formula2>
    </dataValidation>
    <dataValidation type="textLength" errorStyle="information" allowBlank="1" showInputMessage="1" error="XLBVal:6=-2088571.17_x000d__x000a_" sqref="D207" xr:uid="{00000000-0002-0000-0000-000007000000}">
      <formula1>0</formula1>
      <formula2>10000</formula2>
    </dataValidation>
    <dataValidation type="textLength" errorStyle="information" allowBlank="1" showInputMessage="1" error="XLBVal:6=-340353.6_x000d__x000a_" sqref="D208" xr:uid="{00000000-0002-0000-0000-000008000000}">
      <formula1>0</formula1>
      <formula2>10000</formula2>
    </dataValidation>
    <dataValidation type="textLength" errorStyle="information" allowBlank="1" showInputMessage="1" error="XLBVal:6=-1205879.36_x000d__x000a_" sqref="D209" xr:uid="{00000000-0002-0000-0000-000009000000}">
      <formula1>0</formula1>
      <formula2>10000</formula2>
    </dataValidation>
    <dataValidation type="textLength" errorStyle="information" allowBlank="1" showInputMessage="1" error="XLBVal:6=-21109607.36_x000d__x000a_" sqref="D213" xr:uid="{00000000-0002-0000-0000-00000A000000}">
      <formula1>0</formula1>
      <formula2>10000</formula2>
    </dataValidation>
    <dataValidation type="textLength" errorStyle="information" allowBlank="1" showInputMessage="1" error="XLBVal:6=-803.4_x000d__x000a_" sqref="D214" xr:uid="{00000000-0002-0000-0000-00000B000000}">
      <formula1>0</formula1>
      <formula2>10000</formula2>
    </dataValidation>
    <dataValidation type="textLength" errorStyle="information" allowBlank="1" showInputMessage="1" error="XLBVal:6=2491301.38_x000d__x000a_" sqref="D216" xr:uid="{00000000-0002-0000-0000-00000C000000}">
      <formula1>0</formula1>
      <formula2>10000</formula2>
    </dataValidation>
    <dataValidation type="textLength" errorStyle="information" allowBlank="1" showInputMessage="1" error="XLBVal:6=4207787.8_x000d__x000a_" sqref="D218" xr:uid="{00000000-0002-0000-0000-00000D000000}">
      <formula1>0</formula1>
      <formula2>10000</formula2>
    </dataValidation>
    <dataValidation type="textLength" errorStyle="information" allowBlank="1" showInputMessage="1" error="XLBVal:6=691034.45_x000d__x000a_" sqref="D219" xr:uid="{00000000-0002-0000-0000-00000E000000}">
      <formula1>0</formula1>
      <formula2>10000</formula2>
    </dataValidation>
    <dataValidation type="textLength" errorStyle="information" allowBlank="1" showInputMessage="1" error="XLBVal:6=882737.79_x000d__x000a_" sqref="D221" xr:uid="{00000000-0002-0000-0000-00000F000000}">
      <formula1>0</formula1>
      <formula2>10000</formula2>
    </dataValidation>
    <dataValidation type="textLength" errorStyle="information" allowBlank="1" showInputMessage="1" error="XLBVal:6=-399998_x000d__x000a_" sqref="D225" xr:uid="{00000000-0002-0000-0000-000010000000}">
      <formula1>0</formula1>
      <formula2>10000</formula2>
    </dataValidation>
    <dataValidation type="textLength" errorStyle="information" allowBlank="1" showInputMessage="1" error="XLBVal:6=26914.64_x000d__x000a_" sqref="D226" xr:uid="{00000000-0002-0000-0000-000011000000}">
      <formula1>0</formula1>
      <formula2>10000</formula2>
    </dataValidation>
    <dataValidation type="textLength" errorStyle="information" allowBlank="1" showInputMessage="1" error="XLBVal:6=-164084.71_x000d__x000a_" sqref="D227" xr:uid="{00000000-0002-0000-0000-000012000000}">
      <formula1>0</formula1>
      <formula2>10000</formula2>
    </dataValidation>
    <dataValidation type="textLength" errorStyle="information" allowBlank="1" showInputMessage="1" error="XLBVal:6=-32972.51_x000d__x000a_" sqref="D229" xr:uid="{00000000-0002-0000-0000-000013000000}">
      <formula1>0</formula1>
      <formula2>10000</formula2>
    </dataValidation>
    <dataValidation type="textLength" errorStyle="information" allowBlank="1" showInputMessage="1" error="XLBVal:6=-23600.6_x000d__x000a_" sqref="D230" xr:uid="{00000000-0002-0000-0000-000014000000}">
      <formula1>0</formula1>
      <formula2>10000</formula2>
    </dataValidation>
    <dataValidation type="textLength" errorStyle="information" allowBlank="1" showInputMessage="1" error="XLBVal:6=56267987_x000d__x000a_" sqref="D234" xr:uid="{00000000-0002-0000-0000-000015000000}">
      <formula1>0</formula1>
      <formula2>10000</formula2>
    </dataValidation>
    <dataValidation type="textLength" errorStyle="information" allowBlank="1" showInputMessage="1" error="XLBVal:6=623689.37_x000d__x000a_" sqref="D235" xr:uid="{00000000-0002-0000-0000-000016000000}">
      <formula1>0</formula1>
      <formula2>10000</formula2>
    </dataValidation>
    <dataValidation type="textLength" errorStyle="information" allowBlank="1" showInputMessage="1" error="XLBVal:6=2493812.47_x000d__x000a_" sqref="D236" xr:uid="{00000000-0002-0000-0000-000017000000}">
      <formula1>0</formula1>
      <formula2>10000</formula2>
    </dataValidation>
    <dataValidation type="textLength" errorStyle="information" allowBlank="1" showInputMessage="1" error="XLBVal:6=885371_x000d__x000a_" sqref="D237" xr:uid="{00000000-0002-0000-0000-000018000000}">
      <formula1>0</formula1>
      <formula2>10000</formula2>
    </dataValidation>
    <dataValidation type="textLength" errorStyle="information" allowBlank="1" showInputMessage="1" error="XLBVal:6=3357_x000d__x000a_" sqref="D238 G238" xr:uid="{00000000-0002-0000-0000-000019000000}">
      <formula1>0</formula1>
      <formula2>10000</formula2>
    </dataValidation>
    <dataValidation type="textLength" errorStyle="information" allowBlank="1" showInputMessage="1" error="XLBVal:6=44503.02_x000d__x000a_" sqref="D239" xr:uid="{00000000-0002-0000-0000-00001A000000}">
      <formula1>0</formula1>
      <formula2>10000</formula2>
    </dataValidation>
    <dataValidation type="textLength" errorStyle="information" allowBlank="1" showInputMessage="1" error="XLBVal:6=1436494.52_x000d__x000a_" sqref="D240" xr:uid="{00000000-0002-0000-0000-00001B000000}">
      <formula1>0</formula1>
      <formula2>10000</formula2>
    </dataValidation>
    <dataValidation type="textLength" errorStyle="information" allowBlank="1" showInputMessage="1" error="XLBVal:6=3685689.6_x000d__x000a_" sqref="D241" xr:uid="{00000000-0002-0000-0000-00001C000000}">
      <formula1>0</formula1>
      <formula2>10000</formula2>
    </dataValidation>
    <dataValidation type="textLength" errorStyle="information" allowBlank="1" showInputMessage="1" error="XLBVal:6=26175.25_x000d__x000a_" sqref="D242" xr:uid="{00000000-0002-0000-0000-00001D000000}">
      <formula1>0</formula1>
      <formula2>10000</formula2>
    </dataValidation>
    <dataValidation type="textLength" errorStyle="information" allowBlank="1" showInputMessage="1" error="XLBVal:6=2427447.4_x000d__x000a_" sqref="D243" xr:uid="{00000000-0002-0000-0000-00001E000000}">
      <formula1>0</formula1>
      <formula2>10000</formula2>
    </dataValidation>
    <dataValidation type="textLength" errorStyle="information" allowBlank="1" showInputMessage="1" error="XLBVal:6=7200000_x000d__x000a_" sqref="D244" xr:uid="{00000000-0002-0000-0000-00001F000000}">
      <formula1>0</formula1>
      <formula2>10000</formula2>
    </dataValidation>
    <dataValidation type="textLength" errorStyle="information" allowBlank="1" showInputMessage="1" error="XLBVal:6=13716433.09_x000d__x000a_" sqref="D245" xr:uid="{00000000-0002-0000-0000-000020000000}">
      <formula1>0</formula1>
      <formula2>10000</formula2>
    </dataValidation>
    <dataValidation type="textLength" errorStyle="information" allowBlank="1" showInputMessage="1" error="XLBVal:6=380436.53_x000d__x000a_" sqref="D246" xr:uid="{00000000-0002-0000-0000-000021000000}">
      <formula1>0</formula1>
      <formula2>10000</formula2>
    </dataValidation>
    <dataValidation type="textLength" errorStyle="information" allowBlank="1" showInputMessage="1" error="XLBVal:6=531492.53_x000d__x000a_" sqref="D247" xr:uid="{00000000-0002-0000-0000-000022000000}">
      <formula1>0</formula1>
      <formula2>10000</formula2>
    </dataValidation>
    <dataValidation type="textLength" errorStyle="information" allowBlank="1" showInputMessage="1" error="XLBVal:6=131613.32_x000d__x000a_" sqref="D248" xr:uid="{00000000-0002-0000-0000-000023000000}">
      <formula1>0</formula1>
      <formula2>10000</formula2>
    </dataValidation>
    <dataValidation type="textLength" errorStyle="information" allowBlank="1" showInputMessage="1" error="XLBVal:6=56045.39_x000d__x000a_" sqref="D249" xr:uid="{00000000-0002-0000-0000-000024000000}">
      <formula1>0</formula1>
      <formula2>10000</formula2>
    </dataValidation>
    <dataValidation type="textLength" errorStyle="information" allowBlank="1" showInputMessage="1" error="XLBVal:6=7605344.83_x000d__x000a_" sqref="D250" xr:uid="{00000000-0002-0000-0000-000025000000}">
      <formula1>0</formula1>
      <formula2>10000</formula2>
    </dataValidation>
    <dataValidation type="textLength" errorStyle="information" allowBlank="1" showInputMessage="1" error="XLBVal:6=1486883.18_x000d__x000a_" sqref="D251" xr:uid="{00000000-0002-0000-0000-000026000000}">
      <formula1>0</formula1>
      <formula2>10000</formula2>
    </dataValidation>
    <dataValidation type="textLength" errorStyle="information" allowBlank="1" showInputMessage="1" error="XLBVal:6=138146.79_x000d__x000a_" sqref="D252" xr:uid="{00000000-0002-0000-0000-000027000000}">
      <formula1>0</formula1>
      <formula2>10000</formula2>
    </dataValidation>
    <dataValidation type="textLength" errorStyle="information" allowBlank="1" showInputMessage="1" error="XLBVal:6=27000_x000d__x000a_" sqref="D253" xr:uid="{00000000-0002-0000-0000-000028000000}">
      <formula1>0</formula1>
      <formula2>10000</formula2>
    </dataValidation>
    <dataValidation type="textLength" errorStyle="information" allowBlank="1" showInputMessage="1" error="XLBVal:6=310000_x000d__x000a_" sqref="D257" xr:uid="{00000000-0002-0000-0000-000029000000}">
      <formula1>0</formula1>
      <formula2>10000</formula2>
    </dataValidation>
    <dataValidation type="textLength" errorStyle="information" allowBlank="1" showInputMessage="1" error="XLBVal:6=12958441.49_x000d__x000a_" sqref="D258" xr:uid="{00000000-0002-0000-0000-00002A000000}">
      <formula1>0</formula1>
      <formula2>10000</formula2>
    </dataValidation>
    <dataValidation type="textLength" errorStyle="information" allowBlank="1" showInputMessage="1" error="XLBVal:6=505200.28_x000d__x000a_" sqref="D259" xr:uid="{00000000-0002-0000-0000-00002B000000}">
      <formula1>0</formula1>
      <formula2>10000</formula2>
    </dataValidation>
    <dataValidation type="textLength" errorStyle="information" allowBlank="1" showInputMessage="1" error="XLBVal:6=162297.58_x000d__x000a_" sqref="D260" xr:uid="{00000000-0002-0000-0000-00002C000000}">
      <formula1>0</formula1>
      <formula2>10000</formula2>
    </dataValidation>
    <dataValidation type="textLength" errorStyle="information" allowBlank="1" showInputMessage="1" error="XLBVal:6=580476_x000d__x000a_" sqref="D261" xr:uid="{00000000-0002-0000-0000-00002D000000}">
      <formula1>0</formula1>
      <formula2>10000</formula2>
    </dataValidation>
    <dataValidation type="textLength" errorStyle="information" allowBlank="1" showInputMessage="1" error="XLBVal:6=944092.83_x000d__x000a_" sqref="D263" xr:uid="{00000000-0002-0000-0000-00002E000000}">
      <formula1>0</formula1>
      <formula2>10000</formula2>
    </dataValidation>
    <dataValidation type="textLength" errorStyle="information" allowBlank="1" showInputMessage="1" error="XLBVal:6=625595.65_x000d__x000a_" sqref="D264" xr:uid="{00000000-0002-0000-0000-00002F000000}">
      <formula1>0</formula1>
      <formula2>10000</formula2>
    </dataValidation>
    <dataValidation type="textLength" errorStyle="information" allowBlank="1" showInputMessage="1" error="XLBVal:6=830078.4_x000d__x000a_" sqref="D266" xr:uid="{00000000-0002-0000-0000-000030000000}">
      <formula1>0</formula1>
      <formula2>10000</formula2>
    </dataValidation>
    <dataValidation type="textLength" errorStyle="information" allowBlank="1" showInputMessage="1" error="XLBVal:6=624789.6_x000d__x000a_" sqref="D267" xr:uid="{00000000-0002-0000-0000-000031000000}">
      <formula1>0</formula1>
      <formula2>10000</formula2>
    </dataValidation>
    <dataValidation type="textLength" errorStyle="information" allowBlank="1" showInputMessage="1" error="XLBVal:6=3444251.15_x000d__x000a_" sqref="D268" xr:uid="{00000000-0002-0000-0000-000032000000}">
      <formula1>0</formula1>
      <formula2>10000</formula2>
    </dataValidation>
    <dataValidation type="textLength" errorStyle="information" allowBlank="1" showInputMessage="1" error="XLBVal:6=1065087.38_x000d__x000a_" sqref="D269" xr:uid="{00000000-0002-0000-0000-000033000000}">
      <formula1>0</formula1>
      <formula2>10000</formula2>
    </dataValidation>
    <dataValidation type="textLength" errorStyle="information" allowBlank="1" showInputMessage="1" error="XLBVal:6=8488.5_x000d__x000a_" sqref="D271" xr:uid="{00000000-0002-0000-0000-000034000000}">
      <formula1>0</formula1>
      <formula2>10000</formula2>
    </dataValidation>
    <dataValidation type="textLength" errorStyle="information" allowBlank="1" showInputMessage="1" error="XLBVal:6=643410_x000d__x000a_" sqref="D272" xr:uid="{00000000-0002-0000-0000-000035000000}">
      <formula1>0</formula1>
      <formula2>10000</formula2>
    </dataValidation>
    <dataValidation type="textLength" errorStyle="information" allowBlank="1" showInputMessage="1" error="XLBVal:6=5200_x000d__x000a_" sqref="D275 G275:H275 J275 L275 N275 P275" xr:uid="{00000000-0002-0000-0000-000036000000}">
      <formula1>0</formula1>
      <formula2>10000</formula2>
    </dataValidation>
    <dataValidation type="textLength" errorStyle="information" allowBlank="1" showInputMessage="1" error="XLBVal:6=2089133.97_x000d__x000a_" sqref="D276" xr:uid="{00000000-0002-0000-0000-000037000000}">
      <formula1>0</formula1>
      <formula2>10000</formula2>
    </dataValidation>
    <dataValidation type="textLength" errorStyle="information" allowBlank="1" showInputMessage="1" error="XLBVal:6=1416212.5_x000d__x000a_" sqref="D277" xr:uid="{00000000-0002-0000-0000-000038000000}">
      <formula1>0</formula1>
      <formula2>10000</formula2>
    </dataValidation>
    <dataValidation type="textLength" errorStyle="information" allowBlank="1" showInputMessage="1" error="XLBVal:6=311166.22_x000d__x000a_" sqref="D278" xr:uid="{00000000-0002-0000-0000-000039000000}">
      <formula1>0</formula1>
      <formula2>10000</formula2>
    </dataValidation>
    <dataValidation type="textLength" errorStyle="information" allowBlank="1" showInputMessage="1" error="XLBVal:6=17220_x000d__x000a_" sqref="D279" xr:uid="{00000000-0002-0000-0000-00003A000000}">
      <formula1>0</formula1>
      <formula2>10000</formula2>
    </dataValidation>
    <dataValidation type="textLength" errorStyle="information" allowBlank="1" showInputMessage="1" error="XLBVal:6=279135.41_x000d__x000a_" sqref="D280" xr:uid="{00000000-0002-0000-0000-00003B000000}">
      <formula1>0</formula1>
      <formula2>10000</formula2>
    </dataValidation>
    <dataValidation type="textLength" errorStyle="information" allowBlank="1" showInputMessage="1" error="XLBVal:6=2482010.48_x000d__x000a_" sqref="D281" xr:uid="{00000000-0002-0000-0000-00003C000000}">
      <formula1>0</formula1>
      <formula2>10000</formula2>
    </dataValidation>
    <dataValidation type="textLength" errorStyle="information" allowBlank="1" showInputMessage="1" error="XLBVal:6=26874.75_x000d__x000a_" sqref="D282" xr:uid="{00000000-0002-0000-0000-00003D000000}">
      <formula1>0</formula1>
      <formula2>10000</formula2>
    </dataValidation>
    <dataValidation type="textLength" errorStyle="information" allowBlank="1" showInputMessage="1" error="XLBVal:6=16127.92_x000d__x000a_" sqref="D283" xr:uid="{00000000-0002-0000-0000-00003E000000}">
      <formula1>0</formula1>
      <formula2>10000</formula2>
    </dataValidation>
    <dataValidation type="textLength" errorStyle="information" allowBlank="1" showInputMessage="1" error="XLBVal:6=821412.24_x000d__x000a_" sqref="D284" xr:uid="{00000000-0002-0000-0000-00003F000000}">
      <formula1>0</formula1>
      <formula2>10000</formula2>
    </dataValidation>
    <dataValidation type="textLength" errorStyle="information" allowBlank="1" showInputMessage="1" error="XLBVal:6=138145.71_x000d__x000a_" sqref="D285" xr:uid="{00000000-0002-0000-0000-000040000000}">
      <formula1>0</formula1>
      <formula2>10000</formula2>
    </dataValidation>
    <dataValidation type="textLength" errorStyle="information" allowBlank="1" showInputMessage="1" error="XLBVal:6=90772.36_x000d__x000a_" sqref="D286" xr:uid="{00000000-0002-0000-0000-000041000000}">
      <formula1>0</formula1>
      <formula2>10000</formula2>
    </dataValidation>
    <dataValidation type="textLength" errorStyle="information" allowBlank="1" showInputMessage="1" error="XLBVal:6=420.56_x000d__x000a_" sqref="D287 G287" xr:uid="{00000000-0002-0000-0000-000042000000}">
      <formula1>0</formula1>
      <formula2>10000</formula2>
    </dataValidation>
    <dataValidation type="textLength" errorStyle="information" allowBlank="1" showInputMessage="1" error="XLBVal:6=55147.01_x000d__x000a_" sqref="D288 G288" xr:uid="{00000000-0002-0000-0000-000043000000}">
      <formula1>0</formula1>
      <formula2>10000</formula2>
    </dataValidation>
    <dataValidation type="textLength" errorStyle="information" allowBlank="1" showInputMessage="1" error="XLBVal:6=53690.46_x000d__x000a_" sqref="D289" xr:uid="{00000000-0002-0000-0000-000044000000}">
      <formula1>0</formula1>
      <formula2>10000</formula2>
    </dataValidation>
    <dataValidation type="textLength" errorStyle="information" allowBlank="1" showInputMessage="1" error="XLBVal:6=1233313.28_x000d__x000a_" sqref="D290" xr:uid="{00000000-0002-0000-0000-000045000000}">
      <formula1>0</formula1>
      <formula2>10000</formula2>
    </dataValidation>
    <dataValidation type="textLength" errorStyle="information" allowBlank="1" showInputMessage="1" error="XLBVal:6=1162522.31_x000d__x000a_" sqref="D291" xr:uid="{00000000-0002-0000-0000-000046000000}">
      <formula1>0</formula1>
      <formula2>10000</formula2>
    </dataValidation>
    <dataValidation type="textLength" errorStyle="information" allowBlank="1" showInputMessage="1" error="XLBVal:6=7267.49_x000d__x000a_" sqref="D292" xr:uid="{00000000-0002-0000-0000-000047000000}">
      <formula1>0</formula1>
      <formula2>10000</formula2>
    </dataValidation>
    <dataValidation type="textLength" errorStyle="information" allowBlank="1" showInputMessage="1" error="XLBVal:6=1938222.21_x000d__x000a_" sqref="D293" xr:uid="{00000000-0002-0000-0000-000048000000}">
      <formula1>0</formula1>
      <formula2>10000</formula2>
    </dataValidation>
    <dataValidation type="textLength" errorStyle="information" allowBlank="1" showInputMessage="1" error="XLBVal:6=342548.72_x000d__x000a_" sqref="D294" xr:uid="{00000000-0002-0000-0000-000049000000}">
      <formula1>0</formula1>
      <formula2>10000</formula2>
    </dataValidation>
    <dataValidation type="textLength" errorStyle="information" allowBlank="1" showInputMessage="1" error="XLBVal:6=191568.59_x000d__x000a_" sqref="D295" xr:uid="{00000000-0002-0000-0000-00004A000000}">
      <formula1>0</formula1>
      <formula2>10000</formula2>
    </dataValidation>
    <dataValidation type="textLength" errorStyle="information" allowBlank="1" showInputMessage="1" error="XLBVal:6=383470.05_x000d__x000a_" sqref="D297" xr:uid="{00000000-0002-0000-0000-00004B000000}">
      <formula1>0</formula1>
      <formula2>10000</formula2>
    </dataValidation>
    <dataValidation type="textLength" errorStyle="information" allowBlank="1" showInputMessage="1" error="XLBVal:6=451868.56_x000d__x000a_" sqref="D298" xr:uid="{00000000-0002-0000-0000-00004C000000}">
      <formula1>0</formula1>
      <formula2>10000</formula2>
    </dataValidation>
    <dataValidation type="textLength" errorStyle="information" allowBlank="1" showInputMessage="1" error="XLBVal:6=2969307.2_x000d__x000a_" sqref="D299" xr:uid="{00000000-0002-0000-0000-00004D000000}">
      <formula1>0</formula1>
      <formula2>10000</formula2>
    </dataValidation>
    <dataValidation type="textLength" errorStyle="information" allowBlank="1" showInputMessage="1" error="XLBVal:6=4302127.94_x000d__x000a_" sqref="D300" xr:uid="{00000000-0002-0000-0000-00004E000000}">
      <formula1>0</formula1>
      <formula2>10000</formula2>
    </dataValidation>
    <dataValidation type="textLength" errorStyle="information" allowBlank="1" showInputMessage="1" error="XLBVal:6=1910722.98_x000d__x000a_" sqref="D301" xr:uid="{00000000-0002-0000-0000-00004F000000}">
      <formula1>0</formula1>
      <formula2>10000</formula2>
    </dataValidation>
    <dataValidation type="textLength" errorStyle="information" allowBlank="1" showInputMessage="1" error="XLBVal:6=420904_x000d__x000a_" sqref="D302" xr:uid="{00000000-0002-0000-0000-000050000000}">
      <formula1>0</formula1>
      <formula2>10000</formula2>
    </dataValidation>
    <dataValidation type="textLength" errorStyle="information" allowBlank="1" showInputMessage="1" error="XLBVal:6=2139457.41_x000d__x000a_" sqref="D303" xr:uid="{00000000-0002-0000-0000-000051000000}">
      <formula1>0</formula1>
      <formula2>10000</formula2>
    </dataValidation>
    <dataValidation type="textLength" errorStyle="information" allowBlank="1" showInputMessage="1" error="XLBVal:6=22231.89_x000d__x000a_" sqref="D304" xr:uid="{00000000-0002-0000-0000-000052000000}">
      <formula1>0</formula1>
      <formula2>10000</formula2>
    </dataValidation>
    <dataValidation type="textLength" errorStyle="information" allowBlank="1" showInputMessage="1" error="XLBVal:6=308807.25_x000d__x000a_" sqref="D305" xr:uid="{00000000-0002-0000-0000-000053000000}">
      <formula1>0</formula1>
      <formula2>10000</formula2>
    </dataValidation>
    <dataValidation type="textLength" errorStyle="information" allowBlank="1" showInputMessage="1" error="XLBVal:6=513123.5_x000d__x000a_" sqref="D306" xr:uid="{00000000-0002-0000-0000-000054000000}">
      <formula1>0</formula1>
      <formula2>10000</formula2>
    </dataValidation>
    <dataValidation type="textLength" errorStyle="information" allowBlank="1" showInputMessage="1" error="XLBVal:6=989633_x000d__x000a_" sqref="D307" xr:uid="{00000000-0002-0000-0000-000055000000}">
      <formula1>0</formula1>
      <formula2>10000</formula2>
    </dataValidation>
    <dataValidation type="textLength" errorStyle="information" allowBlank="1" showInputMessage="1" error="XLBVal:6=660000_x000d__x000a_" sqref="D308" xr:uid="{00000000-0002-0000-0000-000056000000}">
      <formula1>0</formula1>
      <formula2>10000</formula2>
    </dataValidation>
    <dataValidation type="textLength" errorStyle="information" allowBlank="1" showInputMessage="1" error="XLBVal:6=635349.8_x000d__x000a_" sqref="D311" xr:uid="{00000000-0002-0000-0000-000057000000}">
      <formula1>0</formula1>
      <formula2>10000</formula2>
    </dataValidation>
    <dataValidation type="textLength" errorStyle="information" allowBlank="1" showInputMessage="1" error="XLBVal:6=853290.7_x000d__x000a_" sqref="D312" xr:uid="{00000000-0002-0000-0000-000058000000}">
      <formula1>0</formula1>
      <formula2>10000</formula2>
    </dataValidation>
    <dataValidation type="textLength" errorStyle="information" allowBlank="1" showInputMessage="1" error="XLBVal:6=15209.89_x000d__x000a_" sqref="D313" xr:uid="{00000000-0002-0000-0000-000059000000}">
      <formula1>0</formula1>
      <formula2>10000</formula2>
    </dataValidation>
    <dataValidation type="textLength" errorStyle="information" allowBlank="1" showInputMessage="1" error="XLBVal:6=30200_x000d__x000a_" sqref="D314" xr:uid="{00000000-0002-0000-0000-00005A000000}">
      <formula1>0</formula1>
      <formula2>10000</formula2>
    </dataValidation>
    <dataValidation type="textLength" errorStyle="information" allowBlank="1" showInputMessage="1" error="XLBVal:6=309501.45_x000d__x000a_" sqref="D315" xr:uid="{00000000-0002-0000-0000-00005B000000}">
      <formula1>0</formula1>
      <formula2>10000</formula2>
    </dataValidation>
    <dataValidation type="textLength" errorStyle="information" allowBlank="1" showInputMessage="1" error="XLBVal:6=146384.51_x000d__x000a_" sqref="D317" xr:uid="{00000000-0002-0000-0000-00005C000000}">
      <formula1>0</formula1>
      <formula2>10000</formula2>
    </dataValidation>
    <dataValidation type="textLength" errorStyle="information" allowBlank="1" showInputMessage="1" error="XLBVal:6=196915.7_x000d__x000a_" sqref="D319" xr:uid="{00000000-0002-0000-0000-00005D000000}">
      <formula1>0</formula1>
      <formula2>10000</formula2>
    </dataValidation>
    <dataValidation type="textLength" errorStyle="information" allowBlank="1" showInputMessage="1" error="XLBVal:6=416.66_x000d__x000a_" sqref="D320" xr:uid="{00000000-0002-0000-0000-00005E000000}">
      <formula1>0</formula1>
      <formula2>10000</formula2>
    </dataValidation>
    <dataValidation type="textLength" errorStyle="information" allowBlank="1" showInputMessage="1" error="XLBVal:6=5573471.64_x000d__x000a_" sqref="D322" xr:uid="{00000000-0002-0000-0000-00005F000000}">
      <formula1>0</formula1>
      <formula2>10000</formula2>
    </dataValidation>
    <dataValidation type="textLength" errorStyle="information" allowBlank="1" showInputMessage="1" error="XLBVal:6=-464667.69_x000d__x000a_" sqref="D323" xr:uid="{00000000-0002-0000-0000-000060000000}">
      <formula1>0</formula1>
      <formula2>10000</formula2>
    </dataValidation>
    <dataValidation type="textLength" errorStyle="information" allowBlank="1" showInputMessage="1" error="XLBVal:6=854366.78_x000d__x000a_" sqref="D325" xr:uid="{00000000-0002-0000-0000-000061000000}">
      <formula1>0</formula1>
      <formula2>10000</formula2>
    </dataValidation>
    <dataValidation type="textLength" errorStyle="information" allowBlank="1" showInputMessage="1" error="XLBVal:6=124024.49_x000d__x000a_" sqref="D326" xr:uid="{00000000-0002-0000-0000-000062000000}">
      <formula1>0</formula1>
      <formula2>10000</formula2>
    </dataValidation>
    <dataValidation type="textLength" errorStyle="information" allowBlank="1" showInputMessage="1" error="XLBVal:6=13595.3_x000d__x000a_" sqref="D327" xr:uid="{00000000-0002-0000-0000-000063000000}">
      <formula1>0</formula1>
      <formula2>10000</formula2>
    </dataValidation>
    <dataValidation type="textLength" errorStyle="information" allowBlank="1" showInputMessage="1" error="XLBVal:6=171210.25_x000d__x000a_" sqref="D328" xr:uid="{00000000-0002-0000-0000-000064000000}">
      <formula1>0</formula1>
      <formula2>10000</formula2>
    </dataValidation>
    <dataValidation type="textLength" errorStyle="information" allowBlank="1" showInputMessage="1" error="XLBVal:6=-5464.4_x000d__x000a_" sqref="D333" xr:uid="{00000000-0002-0000-0000-000065000000}">
      <formula1>0</formula1>
      <formula2>10000</formula2>
    </dataValidation>
    <dataValidation type="textLength" errorStyle="information" allowBlank="1" showInputMessage="1" error="XLBVal:6=9794.61_x000d__x000a_" sqref="D334" xr:uid="{00000000-0002-0000-0000-000066000000}">
      <formula1>0</formula1>
      <formula2>10000</formula2>
    </dataValidation>
    <dataValidation type="textLength" errorStyle="information" allowBlank="1" showInputMessage="1" error="XLBVal:6=1411285.54_x000d__x000a_" sqref="D335" xr:uid="{00000000-0002-0000-0000-000067000000}">
      <formula1>0</formula1>
      <formula2>10000</formula2>
    </dataValidation>
    <dataValidation type="textLength" errorStyle="information" allowBlank="1" showInputMessage="1" error="XLBVal:6=8346560.69_x000d__x000a_" sqref="D336" xr:uid="{00000000-0002-0000-0000-000068000000}">
      <formula1>0</formula1>
      <formula2>10000</formula2>
    </dataValidation>
    <dataValidation type="textLength" errorStyle="information" allowBlank="1" showInputMessage="1" error="XLBVal:6=2282160.09_x000d__x000a_" sqref="D337" xr:uid="{00000000-0002-0000-0000-000069000000}">
      <formula1>0</formula1>
      <formula2>10000</formula2>
    </dataValidation>
    <dataValidation type="textLength" errorStyle="information" allowBlank="1" showInputMessage="1" error="XLBVal:6=2277716.74_x000d__x000a_" sqref="D338" xr:uid="{00000000-0002-0000-0000-00006A000000}">
      <formula1>0</formula1>
      <formula2>10000</formula2>
    </dataValidation>
    <dataValidation type="textLength" errorStyle="information" allowBlank="1" showInputMessage="1" error="XLBVal:6=1491174.82_x000d__x000a_" sqref="D340" xr:uid="{00000000-0002-0000-0000-00006B000000}">
      <formula1>0</formula1>
      <formula2>10000</formula2>
    </dataValidation>
    <dataValidation type="textLength" errorStyle="information" allowBlank="1" showInputMessage="1" error="XLBVal:6=6290881.14_x000d__x000a_" sqref="D341" xr:uid="{00000000-0002-0000-0000-00006C000000}">
      <formula1>0</formula1>
      <formula2>10000</formula2>
    </dataValidation>
    <dataValidation type="textLength" errorStyle="information" allowBlank="1" showInputMessage="1" error="XLBVal:6=-177800_x000d__x000a_" sqref="P193 G193:H193 J193 L193 N193" xr:uid="{00000000-0002-0000-0000-00006D000000}">
      <formula1>0</formula1>
      <formula2>10000</formula2>
    </dataValidation>
    <dataValidation type="textLength" errorStyle="information" allowBlank="1" showInputMessage="1" error="XLBVal:6=400000_x000d__x000a_" sqref="G257" xr:uid="{00000000-0002-0000-0000-00006E000000}">
      <formula1>0</formula1>
      <formula2>10000</formula2>
    </dataValidation>
    <dataValidation type="textLength" errorStyle="information" allowBlank="1" showInputMessage="1" error="XLBVal:6=2040_x000d__x000a_" sqref="G273" xr:uid="{00000000-0002-0000-0000-00006F000000}">
      <formula1>0</formula1>
      <formula2>10000</formula2>
    </dataValidation>
    <dataValidation type="textLength" errorStyle="information" allowBlank="1" showInputMessage="1" error="XLBVal:6=33823.08_x000d__x000a_" sqref="P283 G283:H283 J283 L283 N283" xr:uid="{00000000-0002-0000-0000-000070000000}">
      <formula1>0</formula1>
      <formula2>10000</formula2>
    </dataValidation>
    <dataValidation type="textLength" errorStyle="information" allowBlank="1" showInputMessage="1" error="XLBVal:6=15000_x000d__x000a_" sqref="G310:H310" xr:uid="{00000000-0002-0000-0000-000071000000}">
      <formula1>0</formula1>
      <formula2>10000</formula2>
    </dataValidation>
    <dataValidation type="textLength" errorStyle="information" allowBlank="1" showInputMessage="1" error="XLBVal:6=42360_x000d__x000a_" sqref="G200" xr:uid="{00000000-0002-0000-0000-000072000000}">
      <formula1>0</formula1>
      <formula2>10000</formula2>
    </dataValidation>
    <dataValidation type="textLength" errorStyle="information" allowBlank="1" showInputMessage="1" error="XLBVal:6=-401305.59_x000d__x000a_" sqref="G225" xr:uid="{00000000-0002-0000-0000-000073000000}">
      <formula1>0</formula1>
      <formula2>10000</formula2>
    </dataValidation>
    <dataValidation type="textLength" errorStyle="information" allowBlank="1" showInputMessage="1" error="XLBVal:6=569545.58_x000d__x000a_" sqref="G247" xr:uid="{00000000-0002-0000-0000-000074000000}">
      <formula1>0</formula1>
      <formula2>10000</formula2>
    </dataValidation>
    <dataValidation type="textLength" errorStyle="information" allowBlank="1" showInputMessage="1" error="XLBVal:6=391811.54_x000d__x000a_" sqref="G297" xr:uid="{00000000-0002-0000-0000-000075000000}">
      <formula1>0</formula1>
      <formula2>10000</formula2>
    </dataValidation>
    <dataValidation type="textLength" errorStyle="information" allowBlank="1" showInputMessage="1" error="XLBVal:6=333938.55_x000d__x000a_" sqref="G328" xr:uid="{00000000-0002-0000-0000-000076000000}">
      <formula1>0</formula1>
      <formula2>10000</formula2>
    </dataValidation>
    <dataValidation type="textLength" errorStyle="information" allowBlank="1" showInputMessage="1" error="XLBVal:6=-66445_x000d__x000a_" sqref="G195" xr:uid="{00000000-0002-0000-0000-000077000000}">
      <formula1>0</formula1>
      <formula2>10000</formula2>
    </dataValidation>
    <dataValidation type="textLength" errorStyle="information" allowBlank="1" showInputMessage="1" error="XLBVal:6=1917419.51_x000d__x000a_" sqref="G196" xr:uid="{00000000-0002-0000-0000-000078000000}">
      <formula1>0</formula1>
      <formula2>10000</formula2>
    </dataValidation>
    <dataValidation type="textLength" errorStyle="information" allowBlank="1" showInputMessage="1" error="XLBVal:6=-1600_x000d__x000a_" sqref="G199:H199" xr:uid="{00000000-0002-0000-0000-000079000000}">
      <formula1>0</formula1>
      <formula2>10000</formula2>
    </dataValidation>
    <dataValidation type="textLength" errorStyle="information" allowBlank="1" showInputMessage="1" error="XLBVal:6=-10645840.47_x000d__x000a_" sqref="G207" xr:uid="{00000000-0002-0000-0000-00007A000000}">
      <formula1>0</formula1>
      <formula2>10000</formula2>
    </dataValidation>
    <dataValidation type="textLength" errorStyle="information" allowBlank="1" showInputMessage="1" error="XLBVal:6=-688658.1_x000d__x000a_" sqref="G208" xr:uid="{00000000-0002-0000-0000-00007B000000}">
      <formula1>0</formula1>
      <formula2>10000</formula2>
    </dataValidation>
    <dataValidation type="textLength" errorStyle="information" allowBlank="1" showInputMessage="1" error="XLBVal:6=-3255869.26_x000d__x000a_" sqref="G209" xr:uid="{00000000-0002-0000-0000-00007C000000}">
      <formula1>0</formula1>
      <formula2>10000</formula2>
    </dataValidation>
    <dataValidation type="textLength" errorStyle="information" allowBlank="1" showInputMessage="1" error="XLBVal:6=-39820301.19_x000d__x000a_" sqref="G213" xr:uid="{00000000-0002-0000-0000-00007D000000}">
      <formula1>0</formula1>
      <formula2>10000</formula2>
    </dataValidation>
    <dataValidation type="textLength" errorStyle="information" allowBlank="1" showInputMessage="1" error="XLBVal:6=-1606.8_x000d__x000a_" sqref="G214" xr:uid="{00000000-0002-0000-0000-00007E000000}">
      <formula1>0</formula1>
      <formula2>10000</formula2>
    </dataValidation>
    <dataValidation type="textLength" errorStyle="information" allowBlank="1" showInputMessage="1" error="XLBVal:6=2.54_x000d__x000a_" sqref="G215:H215 J215 L215 N215 P215" xr:uid="{00000000-0002-0000-0000-00007F000000}">
      <formula1>0</formula1>
      <formula2>10000</formula2>
    </dataValidation>
    <dataValidation type="textLength" errorStyle="information" allowBlank="1" showInputMessage="1" error="XLBVal:6=4931976.25_x000d__x000a_" sqref="G216" xr:uid="{00000000-0002-0000-0000-000080000000}">
      <formula1>0</formula1>
      <formula2>10000</formula2>
    </dataValidation>
    <dataValidation type="textLength" errorStyle="information" allowBlank="1" showInputMessage="1" error="XLBVal:6=485969.09_x000d__x000a_" sqref="G217" xr:uid="{00000000-0002-0000-0000-000081000000}">
      <formula1>0</formula1>
      <formula2>10000</formula2>
    </dataValidation>
    <dataValidation type="textLength" errorStyle="information" allowBlank="1" showInputMessage="1" error="XLBVal:6=6953407.45_x000d__x000a_" sqref="G218" xr:uid="{00000000-0002-0000-0000-000082000000}">
      <formula1>0</formula1>
      <formula2>10000</formula2>
    </dataValidation>
    <dataValidation type="textLength" errorStyle="information" allowBlank="1" showInputMessage="1" error="XLBVal:6=1114858.02_x000d__x000a_" sqref="G219" xr:uid="{00000000-0002-0000-0000-000083000000}">
      <formula1>0</formula1>
      <formula2>10000</formula2>
    </dataValidation>
    <dataValidation type="textLength" errorStyle="information" allowBlank="1" showInputMessage="1" error="XLBVal:6=1366649.89_x000d__x000a_" sqref="G221" xr:uid="{00000000-0002-0000-0000-000084000000}">
      <formula1>0</formula1>
      <formula2>10000</formula2>
    </dataValidation>
    <dataValidation type="textLength" errorStyle="information" allowBlank="1" showInputMessage="1" error="XLBVal:6=36816.84_x000d__x000a_" sqref="G226:H226" xr:uid="{00000000-0002-0000-0000-000085000000}">
      <formula1>0</formula1>
      <formula2>10000</formula2>
    </dataValidation>
    <dataValidation type="textLength" errorStyle="information" allowBlank="1" showInputMessage="1" error="XLBVal:6=-200467.44_x000d__x000a_" sqref="G227" xr:uid="{00000000-0002-0000-0000-000086000000}">
      <formula1>0</formula1>
      <formula2>10000</formula2>
    </dataValidation>
    <dataValidation type="textLength" errorStyle="information" allowBlank="1" showInputMessage="1" error="XLBVal:6=-18494.54_x000d__x000a_" sqref="G228:H228" xr:uid="{00000000-0002-0000-0000-000087000000}">
      <formula1>0</formula1>
      <formula2>10000</formula2>
    </dataValidation>
    <dataValidation type="textLength" errorStyle="information" allowBlank="1" showInputMessage="1" error="XLBVal:6=-8269251.13_x000d__x000a_" sqref="G229" xr:uid="{00000000-0002-0000-0000-000088000000}">
      <formula1>0</formula1>
      <formula2>10000</formula2>
    </dataValidation>
    <dataValidation type="textLength" errorStyle="information" allowBlank="1" showInputMessage="1" error="XLBVal:6=-45736.49_x000d__x000a_" sqref="G230" xr:uid="{00000000-0002-0000-0000-000089000000}">
      <formula1>0</formula1>
      <formula2>10000</formula2>
    </dataValidation>
    <dataValidation type="textLength" errorStyle="information" allowBlank="1" showInputMessage="1" error="XLBVal:6=100102205.65_x000d__x000a_" sqref="G234" xr:uid="{00000000-0002-0000-0000-00008A000000}">
      <formula1>0</formula1>
      <formula2>10000</formula2>
    </dataValidation>
    <dataValidation type="textLength" errorStyle="information" allowBlank="1" showInputMessage="1" error="XLBVal:6=1065235.04_x000d__x000a_" sqref="G235" xr:uid="{00000000-0002-0000-0000-00008B000000}">
      <formula1>0</formula1>
      <formula2>10000</formula2>
    </dataValidation>
    <dataValidation type="textLength" errorStyle="information" allowBlank="1" showInputMessage="1" error="XLBVal:6=4362344.81_x000d__x000a_" sqref="G236" xr:uid="{00000000-0002-0000-0000-00008C000000}">
      <formula1>0</formula1>
      <formula2>10000</formula2>
    </dataValidation>
    <dataValidation type="textLength" errorStyle="information" allowBlank="1" showInputMessage="1" error="XLBVal:6=1484308_x000d__x000a_" sqref="G237" xr:uid="{00000000-0002-0000-0000-00008D000000}">
      <formula1>0</formula1>
      <formula2>10000</formula2>
    </dataValidation>
    <dataValidation type="textLength" errorStyle="information" allowBlank="1" showInputMessage="1" error="XLBVal:6=250375.97_x000d__x000a_" sqref="G239" xr:uid="{00000000-0002-0000-0000-00008E000000}">
      <formula1>0</formula1>
      <formula2>10000</formula2>
    </dataValidation>
    <dataValidation type="textLength" errorStyle="information" allowBlank="1" showInputMessage="1" error="XLBVal:6=3594600.76_x000d__x000a_" sqref="G240" xr:uid="{00000000-0002-0000-0000-00008F000000}">
      <formula1>0</formula1>
      <formula2>10000</formula2>
    </dataValidation>
    <dataValidation type="textLength" errorStyle="information" allowBlank="1" showInputMessage="1" error="XLBVal:6=5400424.45_x000d__x000a_" sqref="G241" xr:uid="{00000000-0002-0000-0000-000090000000}">
      <formula1>0</formula1>
      <formula2>10000</formula2>
    </dataValidation>
    <dataValidation type="textLength" errorStyle="information" allowBlank="1" showInputMessage="1" error="XLBVal:6=131985.25_x000d__x000a_" sqref="G242" xr:uid="{00000000-0002-0000-0000-000091000000}">
      <formula1>0</formula1>
      <formula2>10000</formula2>
    </dataValidation>
    <dataValidation type="textLength" errorStyle="information" allowBlank="1" showInputMessage="1" error="XLBVal:6=4248032.95_x000d__x000a_" sqref="G243" xr:uid="{00000000-0002-0000-0000-000092000000}">
      <formula1>0</formula1>
      <formula2>10000</formula2>
    </dataValidation>
    <dataValidation type="textLength" errorStyle="information" allowBlank="1" showInputMessage="1" error="XLBVal:6=15309990.52_x000d__x000a_" sqref="G244" xr:uid="{00000000-0002-0000-0000-000093000000}">
      <formula1>0</formula1>
      <formula2>10000</formula2>
    </dataValidation>
    <dataValidation type="textLength" errorStyle="information" allowBlank="1" showInputMessage="1" error="XLBVal:6=23916691.63_x000d__x000a_" sqref="G245" xr:uid="{00000000-0002-0000-0000-000094000000}">
      <formula1>0</formula1>
      <formula2>10000</formula2>
    </dataValidation>
    <dataValidation type="textLength" errorStyle="information" allowBlank="1" showInputMessage="1" error="XLBVal:6=715858.32_x000d__x000a_" sqref="G246" xr:uid="{00000000-0002-0000-0000-000095000000}">
      <formula1>0</formula1>
      <formula2>10000</formula2>
    </dataValidation>
    <dataValidation type="textLength" errorStyle="information" allowBlank="1" showInputMessage="1" error="XLBVal:6=359666.92_x000d__x000a_" sqref="G248" xr:uid="{00000000-0002-0000-0000-000096000000}">
      <formula1>0</formula1>
      <formula2>10000</formula2>
    </dataValidation>
    <dataValidation type="textLength" errorStyle="information" allowBlank="1" showInputMessage="1" error="XLBVal:6=106153.12_x000d__x000a_" sqref="G249" xr:uid="{00000000-0002-0000-0000-000097000000}">
      <formula1>0</formula1>
      <formula2>10000</formula2>
    </dataValidation>
    <dataValidation type="textLength" errorStyle="information" allowBlank="1" showInputMessage="1" error="XLBVal:6=9566241.23_x000d__x000a_" sqref="G250" xr:uid="{00000000-0002-0000-0000-000098000000}">
      <formula1>0</formula1>
      <formula2>10000</formula2>
    </dataValidation>
    <dataValidation type="textLength" errorStyle="information" allowBlank="1" showInputMessage="1" error="XLBVal:6=2197665.92_x000d__x000a_" sqref="G251" xr:uid="{00000000-0002-0000-0000-000099000000}">
      <formula1>0</formula1>
      <formula2>10000</formula2>
    </dataValidation>
    <dataValidation type="textLength" errorStyle="information" allowBlank="1" showInputMessage="1" error="XLBVal:6=289372.81_x000d__x000a_" sqref="G252" xr:uid="{00000000-0002-0000-0000-00009A000000}">
      <formula1>0</formula1>
      <formula2>10000</formula2>
    </dataValidation>
    <dataValidation type="textLength" errorStyle="information" allowBlank="1" showInputMessage="1" error="XLBVal:6=45500_x000d__x000a_" sqref="G253" xr:uid="{00000000-0002-0000-0000-00009B000000}">
      <formula1>0</formula1>
      <formula2>10000</formula2>
    </dataValidation>
    <dataValidation type="textLength" errorStyle="information" allowBlank="1" showInputMessage="1" error="XLBVal:6=23180129.43_x000d__x000a_" sqref="G258" xr:uid="{00000000-0002-0000-0000-00009C000000}">
      <formula1>0</formula1>
      <formula2>10000</formula2>
    </dataValidation>
    <dataValidation type="textLength" errorStyle="information" allowBlank="1" showInputMessage="1" error="XLBVal:6=869847.32_x000d__x000a_" sqref="G259" xr:uid="{00000000-0002-0000-0000-00009D000000}">
      <formula1>0</formula1>
      <formula2>10000</formula2>
    </dataValidation>
    <dataValidation type="textLength" errorStyle="information" allowBlank="1" showInputMessage="1" error="XLBVal:6=442055.95_x000d__x000a_" sqref="G260" xr:uid="{00000000-0002-0000-0000-00009E000000}">
      <formula1>0</formula1>
      <formula2>10000</formula2>
    </dataValidation>
    <dataValidation type="textLength" errorStyle="information" allowBlank="1" showInputMessage="1" error="XLBVal:6=1051094.1_x000d__x000a_" sqref="G261" xr:uid="{00000000-0002-0000-0000-00009F000000}">
      <formula1>0</formula1>
      <formula2>10000</formula2>
    </dataValidation>
    <dataValidation type="textLength" errorStyle="information" allowBlank="1" showInputMessage="1" error="XLBVal:6=1714279.87_x000d__x000a_" sqref="G263" xr:uid="{00000000-0002-0000-0000-0000A0000000}">
      <formula1>0</formula1>
      <formula2>10000</formula2>
    </dataValidation>
    <dataValidation type="textLength" errorStyle="information" allowBlank="1" showInputMessage="1" error="XLBVal:6=1125355.65_x000d__x000a_" sqref="G264" xr:uid="{00000000-0002-0000-0000-0000A1000000}">
      <formula1>0</formula1>
      <formula2>10000</formula2>
    </dataValidation>
    <dataValidation type="textLength" errorStyle="information" allowBlank="1" showInputMessage="1" error="XLBVal:6=1461211.17_x000d__x000a_" sqref="G266" xr:uid="{00000000-0002-0000-0000-0000A2000000}">
      <formula1>0</formula1>
      <formula2>10000</formula2>
    </dataValidation>
    <dataValidation type="textLength" errorStyle="information" allowBlank="1" showInputMessage="1" error="XLBVal:6=1099836.23_x000d__x000a_" sqref="G267" xr:uid="{00000000-0002-0000-0000-0000A3000000}">
      <formula1>0</formula1>
      <formula2>10000</formula2>
    </dataValidation>
    <dataValidation type="textLength" errorStyle="information" allowBlank="1" showInputMessage="1" error="XLBVal:6=6063127.38_x000d__x000a_" sqref="G268" xr:uid="{00000000-0002-0000-0000-0000A4000000}">
      <formula1>0</formula1>
      <formula2>10000</formula2>
    </dataValidation>
    <dataValidation type="textLength" errorStyle="information" allowBlank="1" showInputMessage="1" error="XLBVal:6=1894351.4_x000d__x000a_" sqref="G269" xr:uid="{00000000-0002-0000-0000-0000A5000000}">
      <formula1>0</formula1>
      <formula2>10000</formula2>
    </dataValidation>
    <dataValidation type="textLength" errorStyle="information" allowBlank="1" showInputMessage="1" error="XLBVal:6=58356.16_x000d__x000a_" sqref="G271" xr:uid="{00000000-0002-0000-0000-0000A6000000}">
      <formula1>0</formula1>
      <formula2>10000</formula2>
    </dataValidation>
    <dataValidation type="textLength" errorStyle="information" allowBlank="1" showInputMessage="1" error="XLBVal:6=873410_x000d__x000a_" sqref="G272" xr:uid="{00000000-0002-0000-0000-0000A7000000}">
      <formula1>0</formula1>
      <formula2>10000</formula2>
    </dataValidation>
    <dataValidation type="textLength" errorStyle="information" allowBlank="1" showInputMessage="1" error="XLBVal:6=2985374.43_x000d__x000a_" sqref="G276" xr:uid="{00000000-0002-0000-0000-0000A8000000}">
      <formula1>0</formula1>
      <formula2>10000</formula2>
    </dataValidation>
    <dataValidation type="textLength" errorStyle="information" allowBlank="1" showInputMessage="1" error="XLBVal:6=2973059.16_x000d__x000a_" sqref="G277" xr:uid="{00000000-0002-0000-0000-0000A9000000}">
      <formula1>0</formula1>
      <formula2>10000</formula2>
    </dataValidation>
    <dataValidation type="textLength" errorStyle="information" allowBlank="1" showInputMessage="1" error="XLBVal:6=855683.31_x000d__x000a_" sqref="G278" xr:uid="{00000000-0002-0000-0000-0000AA000000}">
      <formula1>0</formula1>
      <formula2>10000</formula2>
    </dataValidation>
    <dataValidation type="textLength" errorStyle="information" allowBlank="1" showInputMessage="1" error="XLBVal:6=73669.5_x000d__x000a_" sqref="G279" xr:uid="{00000000-0002-0000-0000-0000AB000000}">
      <formula1>0</formula1>
      <formula2>10000</formula2>
    </dataValidation>
    <dataValidation type="textLength" errorStyle="information" allowBlank="1" showInputMessage="1" error="XLBVal:6=654853.58_x000d__x000a_" sqref="G280" xr:uid="{00000000-0002-0000-0000-0000AC000000}">
      <formula1>0</formula1>
      <formula2>10000</formula2>
    </dataValidation>
    <dataValidation type="textLength" errorStyle="information" allowBlank="1" showInputMessage="1" error="XLBVal:6=4566058.6_x000d__x000a_" sqref="G281" xr:uid="{00000000-0002-0000-0000-0000AD000000}">
      <formula1>0</formula1>
      <formula2>10000</formula2>
    </dataValidation>
    <dataValidation type="textLength" errorStyle="information" allowBlank="1" showInputMessage="1" error="XLBVal:6=44035.9_x000d__x000a_" sqref="G282" xr:uid="{00000000-0002-0000-0000-0000AE000000}">
      <formula1>0</formula1>
      <formula2>10000</formula2>
    </dataValidation>
    <dataValidation type="textLength" errorStyle="information" allowBlank="1" showInputMessage="1" error="XLBVal:6=1652772.78_x000d__x000a_" sqref="G284" xr:uid="{00000000-0002-0000-0000-0000AF000000}">
      <formula1>0</formula1>
      <formula2>10000</formula2>
    </dataValidation>
    <dataValidation type="textLength" errorStyle="information" allowBlank="1" showInputMessage="1" error="XLBVal:6=240597.46_x000d__x000a_" sqref="G285" xr:uid="{00000000-0002-0000-0000-0000B0000000}">
      <formula1>0</formula1>
      <formula2>10000</formula2>
    </dataValidation>
    <dataValidation type="textLength" errorStyle="information" allowBlank="1" showInputMessage="1" error="XLBVal:6=125215.73_x000d__x000a_" sqref="G286" xr:uid="{00000000-0002-0000-0000-0000B1000000}">
      <formula1>0</formula1>
      <formula2>10000</formula2>
    </dataValidation>
    <dataValidation type="textLength" errorStyle="information" allowBlank="1" showInputMessage="1" error="XLBVal:6=299736.83_x000d__x000a_" sqref="G289" xr:uid="{00000000-0002-0000-0000-0000B2000000}">
      <formula1>0</formula1>
      <formula2>10000</formula2>
    </dataValidation>
    <dataValidation type="textLength" errorStyle="information" allowBlank="1" showInputMessage="1" error="XLBVal:6=2208967.32_x000d__x000a_" sqref="G290" xr:uid="{00000000-0002-0000-0000-0000B3000000}">
      <formula1>0</formula1>
      <formula2>10000</formula2>
    </dataValidation>
    <dataValidation type="textLength" errorStyle="information" allowBlank="1" showInputMessage="1" error="XLBVal:6=2016520.99_x000d__x000a_" sqref="G291" xr:uid="{00000000-0002-0000-0000-0000B4000000}">
      <formula1>0</formula1>
      <formula2>10000</formula2>
    </dataValidation>
    <dataValidation type="textLength" errorStyle="information" allowBlank="1" showInputMessage="1" error="XLBVal:6=36816.31_x000d__x000a_" sqref="G292:H292 J292" xr:uid="{00000000-0002-0000-0000-0000B5000000}">
      <formula1>0</formula1>
      <formula2>10000</formula2>
    </dataValidation>
    <dataValidation type="textLength" errorStyle="information" allowBlank="1" showInputMessage="1" error="XLBVal:6=3054721.32_x000d__x000a_" sqref="G293" xr:uid="{00000000-0002-0000-0000-0000B6000000}">
      <formula1>0</formula1>
      <formula2>10000</formula2>
    </dataValidation>
    <dataValidation type="textLength" errorStyle="information" allowBlank="1" showInputMessage="1" error="XLBVal:6=464348.39_x000d__x000a_" sqref="G294" xr:uid="{00000000-0002-0000-0000-0000B7000000}">
      <formula1>0</formula1>
      <formula2>10000</formula2>
    </dataValidation>
    <dataValidation type="textLength" errorStyle="information" allowBlank="1" showInputMessage="1" error="XLBVal:6=355736.1_x000d__x000a_" sqref="G295" xr:uid="{00000000-0002-0000-0000-0000B8000000}">
      <formula1>0</formula1>
      <formula2>10000</formula2>
    </dataValidation>
    <dataValidation type="textLength" errorStyle="information" allowBlank="1" showInputMessage="1" error="XLBVal:6=824988.56_x000d__x000a_" sqref="G298" xr:uid="{00000000-0002-0000-0000-0000B9000000}">
      <formula1>0</formula1>
      <formula2>10000</formula2>
    </dataValidation>
    <dataValidation type="textLength" errorStyle="information" allowBlank="1" showInputMessage="1" error="XLBVal:6=4819646.91_x000d__x000a_" sqref="G299" xr:uid="{00000000-0002-0000-0000-0000BA000000}">
      <formula1>0</formula1>
      <formula2>10000</formula2>
    </dataValidation>
    <dataValidation type="textLength" errorStyle="information" allowBlank="1" showInputMessage="1" error="XLBVal:6=6124839.98_x000d__x000a_" sqref="G300" xr:uid="{00000000-0002-0000-0000-0000BB000000}">
      <formula1>0</formula1>
      <formula2>10000</formula2>
    </dataValidation>
    <dataValidation type="textLength" errorStyle="information" allowBlank="1" showInputMessage="1" error="XLBVal:6=3548090.06_x000d__x000a_" sqref="G301" xr:uid="{00000000-0002-0000-0000-0000BC000000}">
      <formula1>0</formula1>
      <formula2>10000</formula2>
    </dataValidation>
    <dataValidation type="textLength" errorStyle="information" allowBlank="1" showInputMessage="1" error="XLBVal:6=971511.5_x000d__x000a_" sqref="G302" xr:uid="{00000000-0002-0000-0000-0000BD000000}">
      <formula1>0</formula1>
      <formula2>10000</formula2>
    </dataValidation>
    <dataValidation type="textLength" errorStyle="information" allowBlank="1" showInputMessage="1" error="XLBVal:6=4931301.56_x000d__x000a_" sqref="G303" xr:uid="{00000000-0002-0000-0000-0000BE000000}">
      <formula1>0</formula1>
      <formula2>10000</formula2>
    </dataValidation>
    <dataValidation type="textLength" errorStyle="information" allowBlank="1" showInputMessage="1" error="XLBVal:6=36358.56_x000d__x000a_" sqref="G304" xr:uid="{00000000-0002-0000-0000-0000BF000000}">
      <formula1>0</formula1>
      <formula2>10000</formula2>
    </dataValidation>
    <dataValidation type="textLength" errorStyle="information" allowBlank="1" showInputMessage="1" error="XLBVal:6=462839.36_x000d__x000a_" sqref="G305" xr:uid="{00000000-0002-0000-0000-0000C0000000}">
      <formula1>0</formula1>
      <formula2>10000</formula2>
    </dataValidation>
    <dataValidation type="textLength" errorStyle="information" allowBlank="1" showInputMessage="1" error="XLBVal:6=992713.46_x000d__x000a_" sqref="G306" xr:uid="{00000000-0002-0000-0000-0000C1000000}">
      <formula1>0</formula1>
      <formula2>10000</formula2>
    </dataValidation>
    <dataValidation type="textLength" errorStyle="information" allowBlank="1" showInputMessage="1" error="XLBVal:6=1624874.5_x000d__x000a_" sqref="G307" xr:uid="{00000000-0002-0000-0000-0000C2000000}">
      <formula1>0</formula1>
      <formula2>10000</formula2>
    </dataValidation>
    <dataValidation type="textLength" errorStyle="information" allowBlank="1" showInputMessage="1" error="XLBVal:6=1155000_x000d__x000a_" sqref="G308" xr:uid="{00000000-0002-0000-0000-0000C3000000}">
      <formula1>0</formula1>
      <formula2>10000</formula2>
    </dataValidation>
    <dataValidation type="textLength" errorStyle="information" allowBlank="1" showInputMessage="1" error="XLBVal:6=1148851.75_x000d__x000a_" sqref="G311" xr:uid="{00000000-0002-0000-0000-0000C4000000}">
      <formula1>0</formula1>
      <formula2>10000</formula2>
    </dataValidation>
    <dataValidation type="textLength" errorStyle="information" allowBlank="1" showInputMessage="1" error="XLBVal:6=1293701.28_x000d__x000a_" sqref="G312" xr:uid="{00000000-0002-0000-0000-0000C5000000}">
      <formula1>0</formula1>
      <formula2>10000</formula2>
    </dataValidation>
    <dataValidation type="textLength" errorStyle="information" allowBlank="1" showInputMessage="1" error="XLBVal:6=19164.24_x000d__x000a_" sqref="G313" xr:uid="{00000000-0002-0000-0000-0000C6000000}">
      <formula1>0</formula1>
      <formula2>10000</formula2>
    </dataValidation>
    <dataValidation type="textLength" errorStyle="information" allowBlank="1" showInputMessage="1" error="XLBVal:6=411200_x000d__x000a_" sqref="G314" xr:uid="{00000000-0002-0000-0000-0000C7000000}">
      <formula1>0</formula1>
      <formula2>10000</formula2>
    </dataValidation>
    <dataValidation type="textLength" errorStyle="information" allowBlank="1" showInputMessage="1" error="XLBVal:6=528192.22_x000d__x000a_" sqref="G315" xr:uid="{00000000-0002-0000-0000-0000C8000000}">
      <formula1>0</formula1>
      <formula2>10000</formula2>
    </dataValidation>
    <dataValidation type="textLength" errorStyle="information" allowBlank="1" showInputMessage="1" error="XLBVal:6=313330.16_x000d__x000a_" sqref="G317" xr:uid="{00000000-0002-0000-0000-0000C9000000}">
      <formula1>0</formula1>
      <formula2>10000</formula2>
    </dataValidation>
    <dataValidation type="textLength" errorStyle="information" allowBlank="1" showInputMessage="1" error="XLBVal:6=410968.23_x000d__x000a_" sqref="G319" xr:uid="{00000000-0002-0000-0000-0000CA000000}">
      <formula1>0</formula1>
      <formula2>10000</formula2>
    </dataValidation>
    <dataValidation type="textLength" errorStyle="information" allowBlank="1" showInputMessage="1" error="XLBVal:6=6583.32_x000d__x000a_" sqref="G320" xr:uid="{00000000-0002-0000-0000-0000CB000000}">
      <formula1>0</formula1>
      <formula2>10000</formula2>
    </dataValidation>
    <dataValidation type="textLength" errorStyle="information" allowBlank="1" showInputMessage="1" error="XLBVal:6=9762515.55_x000d__x000a_" sqref="G322" xr:uid="{00000000-0002-0000-0000-0000CC000000}">
      <formula1>0</formula1>
      <formula2>10000</formula2>
    </dataValidation>
    <dataValidation type="textLength" errorStyle="information" allowBlank="1" showInputMessage="1" error="XLBVal:6=-2022616.73_x000d__x000a_" sqref="G323" xr:uid="{00000000-0002-0000-0000-0000CD000000}">
      <formula1>0</formula1>
      <formula2>10000</formula2>
    </dataValidation>
    <dataValidation type="textLength" errorStyle="information" allowBlank="1" showInputMessage="1" error="XLBVal:6=1633537.91_x000d__x000a_" sqref="G325" xr:uid="{00000000-0002-0000-0000-0000CE000000}">
      <formula1>0</formula1>
      <formula2>10000</formula2>
    </dataValidation>
    <dataValidation type="textLength" errorStyle="information" allowBlank="1" showInputMessage="1" error="XLBVal:6=265117.91_x000d__x000a_" sqref="G326" xr:uid="{00000000-0002-0000-0000-0000CF000000}">
      <formula1>0</formula1>
      <formula2>10000</formula2>
    </dataValidation>
    <dataValidation type="textLength" errorStyle="information" allowBlank="1" showInputMessage="1" error="XLBVal:6=21071.24_x000d__x000a_" sqref="G327" xr:uid="{00000000-0002-0000-0000-0000D0000000}">
      <formula1>0</formula1>
      <formula2>10000</formula2>
    </dataValidation>
    <dataValidation type="textLength" errorStyle="information" allowBlank="1" showInputMessage="1" error="XLBVal:6=-10661_x000d__x000a_" sqref="G333" xr:uid="{00000000-0002-0000-0000-0000D1000000}">
      <formula1>0</formula1>
      <formula2>10000</formula2>
    </dataValidation>
    <dataValidation type="textLength" errorStyle="information" allowBlank="1" showInputMessage="1" error="XLBVal:6=24381.63_x000d__x000a_" sqref="G334" xr:uid="{00000000-0002-0000-0000-0000D2000000}">
      <formula1>0</formula1>
      <formula2>10000</formula2>
    </dataValidation>
    <dataValidation type="textLength" errorStyle="information" allowBlank="1" showInputMessage="1" error="XLBVal:6=2613370.59_x000d__x000a_" sqref="G335" xr:uid="{00000000-0002-0000-0000-0000D3000000}">
      <formula1>0</formula1>
      <formula2>10000</formula2>
    </dataValidation>
    <dataValidation type="textLength" errorStyle="information" allowBlank="1" showInputMessage="1" error="XLBVal:6=14759670.94_x000d__x000a_" sqref="G336" xr:uid="{00000000-0002-0000-0000-0000D4000000}">
      <formula1>0</formula1>
      <formula2>10000</formula2>
    </dataValidation>
    <dataValidation type="textLength" errorStyle="information" allowBlank="1" showInputMessage="1" error="XLBVal:6=3989074.4_x000d__x000a_" sqref="G337" xr:uid="{00000000-0002-0000-0000-0000D5000000}">
      <formula1>0</formula1>
      <formula2>10000</formula2>
    </dataValidation>
    <dataValidation type="textLength" errorStyle="information" allowBlank="1" showInputMessage="1" error="XLBVal:6=4130801.6_x000d__x000a_" sqref="G338" xr:uid="{00000000-0002-0000-0000-0000D6000000}">
      <formula1>0</formula1>
      <formula2>10000</formula2>
    </dataValidation>
    <dataValidation type="textLength" errorStyle="information" allowBlank="1" showInputMessage="1" error="XLBVal:6=2771435.72_x000d__x000a_" sqref="G340" xr:uid="{00000000-0002-0000-0000-0000D7000000}">
      <formula1>0</formula1>
      <formula2>10000</formula2>
    </dataValidation>
    <dataValidation type="textLength" errorStyle="information" allowBlank="1" showInputMessage="1" error="XLBVal:6=10967529.39_x000d__x000a_" sqref="G341" xr:uid="{00000000-0002-0000-0000-0000D8000000}">
      <formula1>0</formula1>
      <formula2>10000</formula2>
    </dataValidation>
    <dataValidation type="textLength" errorStyle="information" allowBlank="1" showInputMessage="1" error="XLBVal:6=-66825_x000d__x000a_" sqref="H195" xr:uid="{00000000-0002-0000-0000-0000D9000000}">
      <formula1>0</formula1>
      <formula2>10000</formula2>
    </dataValidation>
    <dataValidation type="textLength" errorStyle="information" allowBlank="1" showInputMessage="1" error="XLBVal:6=1967035.72_x000d__x000a_" sqref="H196" xr:uid="{00000000-0002-0000-0000-0000DA000000}">
      <formula1>0</formula1>
      <formula2>10000</formula2>
    </dataValidation>
    <dataValidation type="textLength" errorStyle="information" allowBlank="1" showInputMessage="1" error="XLBVal:6=45760_x000d__x000a_" sqref="H200 J200" xr:uid="{00000000-0002-0000-0000-0000DB000000}">
      <formula1>0</formula1>
      <formula2>10000</formula2>
    </dataValidation>
    <dataValidation type="textLength" errorStyle="information" allowBlank="1" showInputMessage="1" error="XLBVal:6=-13511358.53_x000d__x000a_" sqref="H207" xr:uid="{00000000-0002-0000-0000-0000DC000000}">
      <formula1>0</formula1>
      <formula2>10000</formula2>
    </dataValidation>
    <dataValidation type="textLength" errorStyle="information" allowBlank="1" showInputMessage="1" error="XLBVal:6=-742631.76_x000d__x000a_" sqref="H208" xr:uid="{00000000-0002-0000-0000-0000DD000000}">
      <formula1>0</formula1>
      <formula2>10000</formula2>
    </dataValidation>
    <dataValidation type="textLength" errorStyle="information" allowBlank="1" showInputMessage="1" error="XLBVal:6=-3858608.98_x000d__x000a_" sqref="H209" xr:uid="{00000000-0002-0000-0000-0000DE000000}">
      <formula1>0</formula1>
      <formula2>10000</formula2>
    </dataValidation>
    <dataValidation type="textLength" errorStyle="information" allowBlank="1" showInputMessage="1" error="XLBVal:6=-46443943.7_x000d__x000a_" sqref="H213" xr:uid="{00000000-0002-0000-0000-0000DF000000}">
      <formula1>0</formula1>
      <formula2>10000</formula2>
    </dataValidation>
    <dataValidation type="textLength" errorStyle="information" allowBlank="1" showInputMessage="1" error="XLBVal:6=-1874.6_x000d__x000a_" sqref="H214" xr:uid="{00000000-0002-0000-0000-0000E0000000}">
      <formula1>0</formula1>
      <formula2>10000</formula2>
    </dataValidation>
    <dataValidation type="textLength" errorStyle="information" allowBlank="1" showInputMessage="1" error="XLBVal:6=5698082.22_x000d__x000a_" sqref="H216" xr:uid="{00000000-0002-0000-0000-0000E1000000}">
      <formula1>0</formula1>
      <formula2>10000</formula2>
    </dataValidation>
    <dataValidation type="textLength" errorStyle="information" allowBlank="1" showInputMessage="1" error="XLBVal:6=1106895.81_x000d__x000a_" sqref="H217 J217 L217 N217 P217" xr:uid="{00000000-0002-0000-0000-0000E2000000}">
      <formula1>0</formula1>
      <formula2>10000</formula2>
    </dataValidation>
    <dataValidation type="textLength" errorStyle="information" allowBlank="1" showInputMessage="1" error="XLBVal:6=7900509.92_x000d__x000a_" sqref="H218" xr:uid="{00000000-0002-0000-0000-0000E3000000}">
      <formula1>0</formula1>
      <formula2>10000</formula2>
    </dataValidation>
    <dataValidation type="textLength" errorStyle="information" allowBlank="1" showInputMessage="1" error="XLBVal:6=1263681.39_x000d__x000a_" sqref="H219" xr:uid="{00000000-0002-0000-0000-0000E4000000}">
      <formula1>0</formula1>
      <formula2>10000</formula2>
    </dataValidation>
    <dataValidation type="textLength" errorStyle="information" allowBlank="1" showInputMessage="1" error="XLBVal:6=1586857.52_x000d__x000a_" sqref="H221" xr:uid="{00000000-0002-0000-0000-0000E5000000}">
      <formula1>0</formula1>
      <formula2>10000</formula2>
    </dataValidation>
    <dataValidation type="textLength" errorStyle="information" allowBlank="1" showInputMessage="1" error="XLBVal:6=-404086.33_x000d__x000a_" sqref="H225 J225" xr:uid="{00000000-0002-0000-0000-0000E6000000}">
      <formula1>0</formula1>
      <formula2>10000</formula2>
    </dataValidation>
    <dataValidation type="textLength" errorStyle="information" allowBlank="1" showInputMessage="1" error="XLBVal:6=-212740.87_x000d__x000a_" sqref="H227" xr:uid="{00000000-0002-0000-0000-0000E7000000}">
      <formula1>0</formula1>
      <formula2>10000</formula2>
    </dataValidation>
    <dataValidation type="textLength" errorStyle="information" allowBlank="1" showInputMessage="1" error="XLBVal:6=-8290153_x000d__x000a_" sqref="H229" xr:uid="{00000000-0002-0000-0000-0000E8000000}">
      <formula1>0</formula1>
      <formula2>10000</formula2>
    </dataValidation>
    <dataValidation type="textLength" errorStyle="information" allowBlank="1" showInputMessage="1" error="XLBVal:6=-67517.07_x000d__x000a_" sqref="H230" xr:uid="{00000000-0002-0000-0000-0000E9000000}">
      <formula1>0</formula1>
      <formula2>10000</formula2>
    </dataValidation>
    <dataValidation type="textLength" errorStyle="information" allowBlank="1" showInputMessage="1" error="XLBVal:6=114799764.32_x000d__x000a_" sqref="H234" xr:uid="{00000000-0002-0000-0000-0000EA000000}">
      <formula1>0</formula1>
      <formula2>10000</formula2>
    </dataValidation>
    <dataValidation type="textLength" errorStyle="information" allowBlank="1" showInputMessage="1" error="XLBVal:6=1228052.68_x000d__x000a_" sqref="H235" xr:uid="{00000000-0002-0000-0000-0000EB000000}">
      <formula1>0</formula1>
      <formula2>10000</formula2>
    </dataValidation>
    <dataValidation type="textLength" errorStyle="information" allowBlank="1" showInputMessage="1" error="XLBVal:6=5038324.24_x000d__x000a_" sqref="H236" xr:uid="{00000000-0002-0000-0000-0000EC000000}">
      <formula1>0</formula1>
      <formula2>10000</formula2>
    </dataValidation>
    <dataValidation type="textLength" errorStyle="information" allowBlank="1" showInputMessage="1" error="XLBVal:6=1723890_x000d__x000a_" sqref="H237" xr:uid="{00000000-0002-0000-0000-0000ED000000}">
      <formula1>0</formula1>
      <formula2>10000</formula2>
    </dataValidation>
    <dataValidation type="textLength" errorStyle="information" allowBlank="1" showInputMessage="1" error="XLBVal:6=13997_x000d__x000a_" sqref="H238" xr:uid="{00000000-0002-0000-0000-0000EE000000}">
      <formula1>0</formula1>
      <formula2>10000</formula2>
    </dataValidation>
    <dataValidation type="textLength" errorStyle="information" allowBlank="1" showInputMessage="1" error="XLBVal:6=250435.97_x000d__x000a_" sqref="H239" xr:uid="{00000000-0002-0000-0000-0000EF000000}">
      <formula1>0</formula1>
      <formula2>10000</formula2>
    </dataValidation>
    <dataValidation type="textLength" errorStyle="information" allowBlank="1" showInputMessage="1" error="XLBVal:6=4354061.57_x000d__x000a_" sqref="H240" xr:uid="{00000000-0002-0000-0000-0000F0000000}">
      <formula1>0</formula1>
      <formula2>10000</formula2>
    </dataValidation>
    <dataValidation type="textLength" errorStyle="information" allowBlank="1" showInputMessage="1" error="XLBVal:6=5925005.79_x000d__x000a_" sqref="H241" xr:uid="{00000000-0002-0000-0000-0000F1000000}">
      <formula1>0</formula1>
      <formula2>10000</formula2>
    </dataValidation>
    <dataValidation type="textLength" errorStyle="information" allowBlank="1" showInputMessage="1" error="XLBVal:6=136693.57_x000d__x000a_" sqref="H242" xr:uid="{00000000-0002-0000-0000-0000F2000000}">
      <formula1>0</formula1>
      <formula2>10000</formula2>
    </dataValidation>
    <dataValidation type="textLength" errorStyle="information" allowBlank="1" showInputMessage="1" error="XLBVal:6=4854894.8_x000d__x000a_" sqref="H243" xr:uid="{00000000-0002-0000-0000-0000F3000000}">
      <formula1>0</formula1>
      <formula2>10000</formula2>
    </dataValidation>
    <dataValidation type="textLength" errorStyle="information" allowBlank="1" showInputMessage="1" error="XLBVal:6=17777990.52_x000d__x000a_" sqref="H244" xr:uid="{00000000-0002-0000-0000-0000F4000000}">
      <formula1>0</formula1>
      <formula2>10000</formula2>
    </dataValidation>
    <dataValidation type="textLength" errorStyle="information" allowBlank="1" showInputMessage="1" error="XLBVal:6=27422432.95_x000d__x000a_" sqref="H245" xr:uid="{00000000-0002-0000-0000-0000F5000000}">
      <formula1>0</formula1>
      <formula2>10000</formula2>
    </dataValidation>
    <dataValidation type="textLength" errorStyle="information" allowBlank="1" showInputMessage="1" error="XLBVal:6=883484.32_x000d__x000a_" sqref="H246" xr:uid="{00000000-0002-0000-0000-0000F6000000}">
      <formula1>0</formula1>
      <formula2>10000</formula2>
    </dataValidation>
    <dataValidation type="textLength" errorStyle="information" allowBlank="1" showInputMessage="1" error="XLBVal:6=718956.35_x000d__x000a_" sqref="H247" xr:uid="{00000000-0002-0000-0000-0000F7000000}">
      <formula1>0</formula1>
      <formula2>10000</formula2>
    </dataValidation>
    <dataValidation type="textLength" errorStyle="information" allowBlank="1" showInputMessage="1" error="XLBVal:6=368443.87_x000d__x000a_" sqref="H248" xr:uid="{00000000-0002-0000-0000-0000F8000000}">
      <formula1>0</formula1>
      <formula2>10000</formula2>
    </dataValidation>
    <dataValidation type="textLength" errorStyle="information" allowBlank="1" showInputMessage="1" error="XLBVal:6=153372.92_x000d__x000a_" sqref="H249" xr:uid="{00000000-0002-0000-0000-0000F9000000}">
      <formula1>0</formula1>
      <formula2>10000</formula2>
    </dataValidation>
    <dataValidation type="textLength" errorStyle="information" allowBlank="1" showInputMessage="1" error="XLBVal:6=12058774.32_x000d__x000a_" sqref="H250" xr:uid="{00000000-0002-0000-0000-0000FA000000}">
      <formula1>0</formula1>
      <formula2>10000</formula2>
    </dataValidation>
    <dataValidation type="textLength" errorStyle="information" allowBlank="1" showInputMessage="1" error="XLBVal:6=2344890.38_x000d__x000a_" sqref="H251" xr:uid="{00000000-0002-0000-0000-0000FB000000}">
      <formula1>0</formula1>
      <formula2>10000</formula2>
    </dataValidation>
    <dataValidation type="textLength" errorStyle="information" allowBlank="1" showInputMessage="1" error="XLBVal:6=331568.12_x000d__x000a_" sqref="H252" xr:uid="{00000000-0002-0000-0000-0000FC000000}">
      <formula1>0</formula1>
      <formula2>10000</formula2>
    </dataValidation>
    <dataValidation type="textLength" errorStyle="information" allowBlank="1" showInputMessage="1" error="XLBVal:6=47000_x000d__x000a_" sqref="H253" xr:uid="{00000000-0002-0000-0000-0000FD000000}">
      <formula1>0</formula1>
      <formula2>10000</formula2>
    </dataValidation>
    <dataValidation type="textLength" errorStyle="information" allowBlank="1" showInputMessage="1" error="XLBVal:6=490000_x000d__x000a_" sqref="H257 J257 L257" xr:uid="{00000000-0002-0000-0000-0000FE000000}">
      <formula1>0</formula1>
      <formula2>10000</formula2>
    </dataValidation>
    <dataValidation type="textLength" errorStyle="information" allowBlank="1" showInputMessage="1" error="XLBVal:6=26753122.76_x000d__x000a_" sqref="H258" xr:uid="{00000000-0002-0000-0000-0000FF000000}">
      <formula1>0</formula1>
      <formula2>10000</formula2>
    </dataValidation>
    <dataValidation type="textLength" errorStyle="information" allowBlank="1" showInputMessage="1" error="XLBVal:6=999614.02_x000d__x000a_" sqref="H259" xr:uid="{00000000-0002-0000-0000-000000010000}">
      <formula1>0</formula1>
      <formula2>10000</formula2>
    </dataValidation>
    <dataValidation type="textLength" errorStyle="information" allowBlank="1" showInputMessage="1" error="XLBVal:6=528904.19_x000d__x000a_" sqref="H260" xr:uid="{00000000-0002-0000-0000-000001010000}">
      <formula1>0</formula1>
      <formula2>10000</formula2>
    </dataValidation>
    <dataValidation type="textLength" errorStyle="information" allowBlank="1" showInputMessage="1" error="XLBVal:6=1195913.1_x000d__x000a_" sqref="H261" xr:uid="{00000000-0002-0000-0000-000002010000}">
      <formula1>0</formula1>
      <formula2>10000</formula2>
    </dataValidation>
    <dataValidation type="textLength" errorStyle="information" allowBlank="1" showInputMessage="1" error="XLBVal:6=1977197.68_x000d__x000a_" sqref="H263" xr:uid="{00000000-0002-0000-0000-000003010000}">
      <formula1>0</formula1>
      <formula2>10000</formula2>
    </dataValidation>
    <dataValidation type="textLength" errorStyle="information" allowBlank="1" showInputMessage="1" error="XLBVal:6=1308104.36_x000d__x000a_" sqref="H264" xr:uid="{00000000-0002-0000-0000-000004010000}">
      <formula1>0</formula1>
      <formula2>10000</formula2>
    </dataValidation>
    <dataValidation type="textLength" errorStyle="information" allowBlank="1" showInputMessage="1" error="XLBVal:6=1663268.6_x000d__x000a_" sqref="H266" xr:uid="{00000000-0002-0000-0000-000005010000}">
      <formula1>0</formula1>
      <formula2>10000</formula2>
    </dataValidation>
    <dataValidation type="textLength" errorStyle="information" allowBlank="1" showInputMessage="1" error="XLBVal:6=1259904.92_x000d__x000a_" sqref="H267" xr:uid="{00000000-0002-0000-0000-000006010000}">
      <formula1>0</formula1>
      <formula2>10000</formula2>
    </dataValidation>
    <dataValidation type="textLength" errorStyle="information" allowBlank="1" showInputMessage="1" error="XLBVal:6=6992288.34_x000d__x000a_" sqref="H268" xr:uid="{00000000-0002-0000-0000-000007010000}">
      <formula1>0</formula1>
      <formula2>10000</formula2>
    </dataValidation>
    <dataValidation type="textLength" errorStyle="information" allowBlank="1" showInputMessage="1" error="XLBVal:6=2183988_x000d__x000a_" sqref="H269" xr:uid="{00000000-0002-0000-0000-000008010000}">
      <formula1>0</formula1>
      <formula2>10000</formula2>
    </dataValidation>
    <dataValidation type="textLength" errorStyle="information" allowBlank="1" showInputMessage="1" error="XLBVal:6=66849.31_x000d__x000a_" sqref="H271" xr:uid="{00000000-0002-0000-0000-000009010000}">
      <formula1>0</formula1>
      <formula2>10000</formula2>
    </dataValidation>
    <dataValidation type="textLength" errorStyle="information" allowBlank="1" showInputMessage="1" error="XLBVal:6=1138409.99_x000d__x000a_" sqref="H272" xr:uid="{00000000-0002-0000-0000-00000A010000}">
      <formula1>0</formula1>
      <formula2>10000</formula2>
    </dataValidation>
    <dataValidation type="textLength" errorStyle="information" allowBlank="1" showInputMessage="1" error="XLBVal:6=14840_x000d__x000a_" sqref="H273" xr:uid="{00000000-0002-0000-0000-00000B010000}">
      <formula1>0</formula1>
      <formula2>10000</formula2>
    </dataValidation>
    <dataValidation type="textLength" errorStyle="information" allowBlank="1" showInputMessage="1" error="XLBVal:6=3143494.71_x000d__x000a_" sqref="H276" xr:uid="{00000000-0002-0000-0000-00000C010000}">
      <formula1>0</formula1>
      <formula2>10000</formula2>
    </dataValidation>
    <dataValidation type="textLength" errorStyle="information" allowBlank="1" showInputMessage="1" error="XLBVal:6=3430344.27_x000d__x000a_" sqref="H277" xr:uid="{00000000-0002-0000-0000-00000D010000}">
      <formula1>0</formula1>
      <formula2>10000</formula2>
    </dataValidation>
    <dataValidation type="textLength" errorStyle="information" allowBlank="1" showInputMessage="1" error="XLBVal:6=867493.45_x000d__x000a_" sqref="H278" xr:uid="{00000000-0002-0000-0000-00000E010000}">
      <formula1>0</formula1>
      <formula2>10000</formula2>
    </dataValidation>
    <dataValidation type="textLength" errorStyle="information" allowBlank="1" showInputMessage="1" error="XLBVal:6=276869.33_x000d__x000a_" sqref="H279" xr:uid="{00000000-0002-0000-0000-00000F010000}">
      <formula1>0</formula1>
      <formula2>10000</formula2>
    </dataValidation>
    <dataValidation type="textLength" errorStyle="information" allowBlank="1" showInputMessage="1" error="XLBVal:6=769538.06_x000d__x000a_" sqref="H280" xr:uid="{00000000-0002-0000-0000-000010010000}">
      <formula1>0</formula1>
      <formula2>10000</formula2>
    </dataValidation>
    <dataValidation type="textLength" errorStyle="information" allowBlank="1" showInputMessage="1" error="XLBVal:6=5187720.33_x000d__x000a_" sqref="H281" xr:uid="{00000000-0002-0000-0000-000011010000}">
      <formula1>0</formula1>
      <formula2>10000</formula2>
    </dataValidation>
    <dataValidation type="textLength" errorStyle="information" allowBlank="1" showInputMessage="1" error="XLBVal:6=50209.06_x000d__x000a_" sqref="H282" xr:uid="{00000000-0002-0000-0000-000012010000}">
      <formula1>0</formula1>
      <formula2>10000</formula2>
    </dataValidation>
    <dataValidation type="textLength" errorStyle="information" allowBlank="1" showInputMessage="1" error="XLBVal:6=1766364.96_x000d__x000a_" sqref="H284" xr:uid="{00000000-0002-0000-0000-000013010000}">
      <formula1>0</formula1>
      <formula2>10000</formula2>
    </dataValidation>
    <dataValidation type="textLength" errorStyle="information" allowBlank="1" showInputMessage="1" error="XLBVal:6=266293.38_x000d__x000a_" sqref="H285" xr:uid="{00000000-0002-0000-0000-000014010000}">
      <formula1>0</formula1>
      <formula2>10000</formula2>
    </dataValidation>
    <dataValidation type="textLength" errorStyle="information" allowBlank="1" showInputMessage="1" error="XLBVal:6=135969.19_x000d__x000a_" sqref="H286" xr:uid="{00000000-0002-0000-0000-000015010000}">
      <formula1>0</formula1>
      <formula2>10000</formula2>
    </dataValidation>
    <dataValidation type="textLength" errorStyle="information" allowBlank="1" showInputMessage="1" error="XLBVal:6=2398.13_x000d__x000a_" sqref="H287" xr:uid="{00000000-0002-0000-0000-000016010000}">
      <formula1>0</formula1>
      <formula2>10000</formula2>
    </dataValidation>
    <dataValidation type="textLength" errorStyle="information" allowBlank="1" showInputMessage="1" error="XLBVal:6=58047.01_x000d__x000a_" sqref="H288" xr:uid="{00000000-0002-0000-0000-000017010000}">
      <formula1>0</formula1>
      <formula2>10000</formula2>
    </dataValidation>
    <dataValidation type="textLength" errorStyle="information" allowBlank="1" showInputMessage="1" error="XLBVal:6=374195.58_x000d__x000a_" sqref="H289" xr:uid="{00000000-0002-0000-0000-000018010000}">
      <formula1>0</formula1>
      <formula2>10000</formula2>
    </dataValidation>
    <dataValidation type="textLength" errorStyle="information" allowBlank="1" showInputMessage="1" error="XLBVal:6=2559591.5_x000d__x000a_" sqref="H290" xr:uid="{00000000-0002-0000-0000-000019010000}">
      <formula1>0</formula1>
      <formula2>10000</formula2>
    </dataValidation>
    <dataValidation type="textLength" errorStyle="information" allowBlank="1" showInputMessage="1" error="XLBVal:6=2272202.13_x000d__x000a_" sqref="H291" xr:uid="{00000000-0002-0000-0000-00001A010000}">
      <formula1>0</formula1>
      <formula2>10000</formula2>
    </dataValidation>
    <dataValidation type="textLength" errorStyle="information" allowBlank="1" showInputMessage="1" error="XLBVal:6=3564629.93_x000d__x000a_" sqref="H293" xr:uid="{00000000-0002-0000-0000-00001B010000}">
      <formula1>0</formula1>
      <formula2>10000</formula2>
    </dataValidation>
    <dataValidation type="textLength" errorStyle="information" allowBlank="1" showInputMessage="1" error="XLBVal:6=484427.6_x000d__x000a_" sqref="H294" xr:uid="{00000000-0002-0000-0000-00001C010000}">
      <formula1>0</formula1>
      <formula2>10000</formula2>
    </dataValidation>
    <dataValidation type="textLength" errorStyle="information" allowBlank="1" showInputMessage="1" error="XLBVal:6=382124.44_x000d__x000a_" sqref="H295" xr:uid="{00000000-0002-0000-0000-00001D010000}">
      <formula1>0</formula1>
      <formula2>10000</formula2>
    </dataValidation>
    <dataValidation type="textLength" errorStyle="information" allowBlank="1" showInputMessage="1" error="XLBVal:6=393230.54_x000d__x000a_" sqref="H297" xr:uid="{00000000-0002-0000-0000-00001E010000}">
      <formula1>0</formula1>
      <formula2>10000</formula2>
    </dataValidation>
    <dataValidation type="textLength" errorStyle="information" allowBlank="1" showInputMessage="1" error="XLBVal:6=1000016.89_x000d__x000a_" sqref="H298" xr:uid="{00000000-0002-0000-0000-00001F010000}">
      <formula1>0</formula1>
      <formula2>10000</formula2>
    </dataValidation>
    <dataValidation type="textLength" errorStyle="information" allowBlank="1" showInputMessage="1" error="XLBVal:6=5250433.3_x000d__x000a_" sqref="H299" xr:uid="{00000000-0002-0000-0000-000020010000}">
      <formula1>0</formula1>
      <formula2>10000</formula2>
    </dataValidation>
    <dataValidation type="textLength" errorStyle="information" allowBlank="1" showInputMessage="1" error="XLBVal:6=7017105.98_x000d__x000a_" sqref="H300" xr:uid="{00000000-0002-0000-0000-000021010000}">
      <formula1>0</formula1>
      <formula2>10000</formula2>
    </dataValidation>
    <dataValidation type="textLength" errorStyle="information" allowBlank="1" showInputMessage="1" error="XLBVal:6=4110829.53_x000d__x000a_" sqref="H301" xr:uid="{00000000-0002-0000-0000-000022010000}">
      <formula1>0</formula1>
      <formula2>10000</formula2>
    </dataValidation>
    <dataValidation type="textLength" errorStyle="information" allowBlank="1" showInputMessage="1" error="XLBVal:6=1156006.5_x000d__x000a_" sqref="H302" xr:uid="{00000000-0002-0000-0000-000023010000}">
      <formula1>0</formula1>
      <formula2>10000</formula2>
    </dataValidation>
    <dataValidation type="textLength" errorStyle="information" allowBlank="1" showInputMessage="1" error="XLBVal:6=5813681.77_x000d__x000a_" sqref="H303" xr:uid="{00000000-0002-0000-0000-000024010000}">
      <formula1>0</formula1>
      <formula2>10000</formula2>
    </dataValidation>
    <dataValidation type="textLength" errorStyle="information" allowBlank="1" showInputMessage="1" error="XLBVal:6=40375.66_x000d__x000a_" sqref="H304" xr:uid="{00000000-0002-0000-0000-000025010000}">
      <formula1>0</formula1>
      <formula2>10000</formula2>
    </dataValidation>
    <dataValidation type="textLength" errorStyle="information" allowBlank="1" showInputMessage="1" error="XLBVal:6=507797.36_x000d__x000a_" sqref="H305" xr:uid="{00000000-0002-0000-0000-000026010000}">
      <formula1>0</formula1>
      <formula2>10000</formula2>
    </dataValidation>
    <dataValidation type="textLength" errorStyle="information" allowBlank="1" showInputMessage="1" error="XLBVal:6=1115938.73_x000d__x000a_" sqref="H306" xr:uid="{00000000-0002-0000-0000-000027010000}">
      <formula1>0</formula1>
      <formula2>10000</formula2>
    </dataValidation>
    <dataValidation type="textLength" errorStyle="information" allowBlank="1" showInputMessage="1" error="XLBVal:6=1684574.5_x000d__x000a_" sqref="H307" xr:uid="{00000000-0002-0000-0000-000028010000}">
      <formula1>0</formula1>
      <formula2>10000</formula2>
    </dataValidation>
    <dataValidation type="textLength" errorStyle="information" allowBlank="1" showInputMessage="1" error="XLBVal:6=1320000_x000d__x000a_" sqref="H308" xr:uid="{00000000-0002-0000-0000-000029010000}">
      <formula1>0</formula1>
      <formula2>10000</formula2>
    </dataValidation>
    <dataValidation type="textLength" errorStyle="information" allowBlank="1" showInputMessage="1" error="XLBVal:6=1178996.78_x000d__x000a_" sqref="H311" xr:uid="{00000000-0002-0000-0000-00002A010000}">
      <formula1>0</formula1>
      <formula2>10000</formula2>
    </dataValidation>
    <dataValidation type="textLength" errorStyle="information" allowBlank="1" showInputMessage="1" error="XLBVal:6=1515711.36_x000d__x000a_" sqref="H312" xr:uid="{00000000-0002-0000-0000-00002B010000}">
      <formula1>0</formula1>
      <formula2>10000</formula2>
    </dataValidation>
    <dataValidation type="textLength" errorStyle="information" allowBlank="1" showInputMessage="1" error="XLBVal:6=20430.24_x000d__x000a_" sqref="H313" xr:uid="{00000000-0002-0000-0000-00002C010000}">
      <formula1>0</formula1>
      <formula2>10000</formula2>
    </dataValidation>
    <dataValidation type="textLength" errorStyle="information" allowBlank="1" showInputMessage="1" error="XLBVal:6=434200_x000d__x000a_" sqref="H314" xr:uid="{00000000-0002-0000-0000-00002D010000}">
      <formula1>0</formula1>
      <formula2>10000</formula2>
    </dataValidation>
    <dataValidation type="textLength" errorStyle="information" allowBlank="1" showInputMessage="1" error="XLBVal:6=641608.92_x000d__x000a_" sqref="H315" xr:uid="{00000000-0002-0000-0000-00002E010000}">
      <formula1>0</formula1>
      <formula2>10000</formula2>
    </dataValidation>
    <dataValidation type="textLength" errorStyle="information" allowBlank="1" showInputMessage="1" error="XLBVal:6=369400_x000d__x000a_" sqref="H317" xr:uid="{00000000-0002-0000-0000-00002F010000}">
      <formula1>0</formula1>
      <formula2>10000</formula2>
    </dataValidation>
    <dataValidation type="textLength" errorStyle="information" allowBlank="1" showInputMessage="1" error="XLBVal:6=474759.06_x000d__x000a_" sqref="H319" xr:uid="{00000000-0002-0000-0000-000030010000}">
      <formula1>0</formula1>
      <formula2>10000</formula2>
    </dataValidation>
    <dataValidation type="textLength" errorStyle="information" allowBlank="1" showInputMessage="1" error="XLBVal:6=8083.32_x000d__x000a_" sqref="H320" xr:uid="{00000000-0002-0000-0000-000031010000}">
      <formula1>0</formula1>
      <formula2>10000</formula2>
    </dataValidation>
    <dataValidation type="textLength" errorStyle="information" allowBlank="1" showInputMessage="1" error="XLBVal:6=11367280.08_x000d__x000a_" sqref="H322" xr:uid="{00000000-0002-0000-0000-000032010000}">
      <formula1>0</formula1>
      <formula2>10000</formula2>
    </dataValidation>
    <dataValidation type="textLength" errorStyle="information" allowBlank="1" showInputMessage="1" error="XLBVal:6=-2133152.33_x000d__x000a_" sqref="H323" xr:uid="{00000000-0002-0000-0000-000033010000}">
      <formula1>0</formula1>
      <formula2>10000</formula2>
    </dataValidation>
    <dataValidation type="textLength" errorStyle="information" allowBlank="1" showInputMessage="1" error="XLBVal:6=1744076.61_x000d__x000a_" sqref="H325" xr:uid="{00000000-0002-0000-0000-000034010000}">
      <formula1>0</formula1>
      <formula2>10000</formula2>
    </dataValidation>
    <dataValidation type="textLength" errorStyle="information" allowBlank="1" showInputMessage="1" error="XLBVal:6=409892.49_x000d__x000a_" sqref="H326" xr:uid="{00000000-0002-0000-0000-000035010000}">
      <formula1>0</formula1>
      <formula2>10000</formula2>
    </dataValidation>
    <dataValidation type="textLength" errorStyle="information" allowBlank="1" showInputMessage="1" error="XLBVal:6=21721.55_x000d__x000a_" sqref="H327" xr:uid="{00000000-0002-0000-0000-000036010000}">
      <formula1>0</formula1>
      <formula2>10000</formula2>
    </dataValidation>
    <dataValidation type="textLength" errorStyle="information" allowBlank="1" showInputMessage="1" error="XLBVal:6=518720.63_x000d__x000a_" sqref="H328" xr:uid="{00000000-0002-0000-0000-000037010000}">
      <formula1>0</formula1>
      <formula2>10000</formula2>
    </dataValidation>
    <dataValidation type="textLength" errorStyle="information" allowBlank="1" showInputMessage="1" error="XLBVal:6=-12393.2_x000d__x000a_" sqref="H333" xr:uid="{00000000-0002-0000-0000-000038010000}">
      <formula1>0</formula1>
      <formula2>10000</formula2>
    </dataValidation>
    <dataValidation type="textLength" errorStyle="information" allowBlank="1" showInputMessage="1" error="XLBVal:6=29102.46_x000d__x000a_" sqref="H334" xr:uid="{00000000-0002-0000-0000-000039010000}">
      <formula1>0</formula1>
      <formula2>10000</formula2>
    </dataValidation>
    <dataValidation type="textLength" errorStyle="information" allowBlank="1" showInputMessage="1" error="XLBVal:6=3015860.59_x000d__x000a_" sqref="H335" xr:uid="{00000000-0002-0000-0000-00003A010000}">
      <formula1>0</formula1>
      <formula2>10000</formula2>
    </dataValidation>
    <dataValidation type="textLength" errorStyle="information" allowBlank="1" showInputMessage="1" error="XLBVal:6=17502450.6_x000d__x000a_" sqref="H336" xr:uid="{00000000-0002-0000-0000-00003B010000}">
      <formula1>0</formula1>
      <formula2>10000</formula2>
    </dataValidation>
    <dataValidation type="textLength" errorStyle="information" allowBlank="1" showInputMessage="1" error="XLBVal:6=4880325.21_x000d__x000a_" sqref="H337" xr:uid="{00000000-0002-0000-0000-00003C010000}">
      <formula1>0</formula1>
      <formula2>10000</formula2>
    </dataValidation>
    <dataValidation type="textLength" errorStyle="information" allowBlank="1" showInputMessage="1" error="XLBVal:6=4803664.83_x000d__x000a_" sqref="H338" xr:uid="{00000000-0002-0000-0000-00003D010000}">
      <formula1>0</formula1>
      <formula2>10000</formula2>
    </dataValidation>
    <dataValidation type="textLength" errorStyle="information" allowBlank="1" showInputMessage="1" error="XLBVal:6=3248397.12_x000d__x000a_" sqref="H340" xr:uid="{00000000-0002-0000-0000-00003E010000}">
      <formula1>0</formula1>
      <formula2>10000</formula2>
    </dataValidation>
    <dataValidation type="textLength" errorStyle="information" allowBlank="1" showInputMessage="1" error="XLBVal:6=12814324.66_x000d__x000a_" sqref="H341" xr:uid="{00000000-0002-0000-0000-00003F010000}">
      <formula1>0</formula1>
      <formula2>10000</formula2>
    </dataValidation>
    <dataValidation type="textLength" errorStyle="information" allowBlank="1" showInputMessage="1" error="XLBVal:6=-66925_x000d__x000a_" sqref="J195" xr:uid="{00000000-0002-0000-0000-000040010000}">
      <formula1>0</formula1>
      <formula2>10000</formula2>
    </dataValidation>
    <dataValidation type="textLength" errorStyle="information" allowBlank="1" showInputMessage="1" error="XLBVal:6=2012746.97_x000d__x000a_" sqref="J196" xr:uid="{00000000-0002-0000-0000-000041010000}">
      <formula1>0</formula1>
      <formula2>10000</formula2>
    </dataValidation>
    <dataValidation type="textLength" errorStyle="information" allowBlank="1" showInputMessage="1" error="XLBVal:6=-3200_x000d__x000a_" sqref="J199" xr:uid="{00000000-0002-0000-0000-000042010000}">
      <formula1>0</formula1>
      <formula2>10000</formula2>
    </dataValidation>
    <dataValidation type="textLength" errorStyle="information" allowBlank="1" showInputMessage="1" error="XLBVal:6=-16101700.99_x000d__x000a_" sqref="J207" xr:uid="{00000000-0002-0000-0000-000043010000}">
      <formula1>0</formula1>
      <formula2>10000</formula2>
    </dataValidation>
    <dataValidation type="textLength" errorStyle="information" allowBlank="1" showInputMessage="1" error="XLBVal:6=-808955.18_x000d__x000a_" sqref="J208" xr:uid="{00000000-0002-0000-0000-000044010000}">
      <formula1>0</formula1>
      <formula2>10000</formula2>
    </dataValidation>
    <dataValidation type="textLength" errorStyle="information" allowBlank="1" showInputMessage="1" error="XLBVal:6=-4329156.91_x000d__x000a_" sqref="J209" xr:uid="{00000000-0002-0000-0000-000045010000}">
      <formula1>0</formula1>
      <formula2>10000</formula2>
    </dataValidation>
    <dataValidation type="textLength" errorStyle="information" allowBlank="1" showInputMessage="1" error="XLBVal:6=-53528637.64_x000d__x000a_" sqref="J213" xr:uid="{00000000-0002-0000-0000-000046010000}">
      <formula1>0</formula1>
      <formula2>10000</formula2>
    </dataValidation>
    <dataValidation type="textLength" errorStyle="information" allowBlank="1" showInputMessage="1" error="XLBVal:6=-2142.4_x000d__x000a_" sqref="J214" xr:uid="{00000000-0002-0000-0000-000047010000}">
      <formula1>0</formula1>
      <formula2>10000</formula2>
    </dataValidation>
    <dataValidation type="textLength" errorStyle="information" allowBlank="1" showInputMessage="1" error="XLBVal:6=7203219.2_x000d__x000a_" sqref="J216" xr:uid="{00000000-0002-0000-0000-000048010000}">
      <formula1>0</formula1>
      <formula2>10000</formula2>
    </dataValidation>
    <dataValidation type="textLength" errorStyle="information" allowBlank="1" showInputMessage="1" error="XLBVal:6=8752229.07_x000d__x000a_" sqref="J218" xr:uid="{00000000-0002-0000-0000-000049010000}">
      <formula1>0</formula1>
      <formula2>10000</formula2>
    </dataValidation>
    <dataValidation type="textLength" errorStyle="information" allowBlank="1" showInputMessage="1" error="XLBVal:6=1399747.38_x000d__x000a_" sqref="J219" xr:uid="{00000000-0002-0000-0000-00004A010000}">
      <formula1>0</formula1>
      <formula2>10000</formula2>
    </dataValidation>
    <dataValidation type="textLength" errorStyle="information" allowBlank="1" showInputMessage="1" error="XLBVal:6=1771185.35_x000d__x000a_" sqref="J221" xr:uid="{00000000-0002-0000-0000-00004B010000}">
      <formula1>0</formula1>
      <formula2>10000</formula2>
    </dataValidation>
    <dataValidation type="textLength" errorStyle="information" allowBlank="1" showInputMessage="1" error="XLBVal:6=257713.01_x000d__x000a_" sqref="J226 L226" xr:uid="{00000000-0002-0000-0000-00004C010000}">
      <formula1>0</formula1>
      <formula2>10000</formula2>
    </dataValidation>
    <dataValidation type="textLength" errorStyle="information" allowBlank="1" showInputMessage="1" error="XLBVal:6=-220114.75_x000d__x000a_" sqref="J227" xr:uid="{00000000-0002-0000-0000-00004D010000}">
      <formula1>0</formula1>
      <formula2>10000</formula2>
    </dataValidation>
    <dataValidation type="textLength" errorStyle="information" allowBlank="1" showInputMessage="1" error="XLBVal:6=-9128309.83_x000d__x000a_" sqref="J229" xr:uid="{00000000-0002-0000-0000-00004E010000}">
      <formula1>0</formula1>
      <formula2>10000</formula2>
    </dataValidation>
    <dataValidation type="textLength" errorStyle="information" allowBlank="1" showInputMessage="1" error="XLBVal:6=-77100.83_x000d__x000a_" sqref="J230" xr:uid="{00000000-0002-0000-0000-00004F010000}">
      <formula1>0</formula1>
      <formula2>10000</formula2>
    </dataValidation>
    <dataValidation type="textLength" errorStyle="information" allowBlank="1" showInputMessage="1" error="XLBVal:6=129201428.34_x000d__x000a_" sqref="J234" xr:uid="{00000000-0002-0000-0000-000050010000}">
      <formula1>0</formula1>
      <formula2>10000</formula2>
    </dataValidation>
    <dataValidation type="textLength" errorStyle="information" allowBlank="1" showInputMessage="1" error="XLBVal:6=1380227.53_x000d__x000a_" sqref="J235" xr:uid="{00000000-0002-0000-0000-000051010000}">
      <formula1>0</formula1>
      <formula2>10000</formula2>
    </dataValidation>
    <dataValidation type="textLength" errorStyle="information" allowBlank="1" showInputMessage="1" error="XLBVal:6=5644788.97_x000d__x000a_" sqref="J236" xr:uid="{00000000-0002-0000-0000-000052010000}">
      <formula1>0</formula1>
      <formula2>10000</formula2>
    </dataValidation>
    <dataValidation type="textLength" errorStyle="information" allowBlank="1" showInputMessage="1" error="XLBVal:6=1963464_x000d__x000a_" sqref="J237" xr:uid="{00000000-0002-0000-0000-000053010000}">
      <formula1>0</formula1>
      <formula2>10000</formula2>
    </dataValidation>
    <dataValidation type="textLength" errorStyle="information" allowBlank="1" showInputMessage="1" error="XLBVal:6=20367_x000d__x000a_" sqref="J238 L238 N238 P238" xr:uid="{00000000-0002-0000-0000-000054010000}">
      <formula1>0</formula1>
      <formula2>10000</formula2>
    </dataValidation>
    <dataValidation type="textLength" errorStyle="information" allowBlank="1" showInputMessage="1" error="XLBVal:6=252030.36_x000d__x000a_" sqref="J239" xr:uid="{00000000-0002-0000-0000-000055010000}">
      <formula1>0</formula1>
      <formula2>10000</formula2>
    </dataValidation>
    <dataValidation type="textLength" errorStyle="information" allowBlank="1" showInputMessage="1" error="XLBVal:6=5113522.55_x000d__x000a_" sqref="J240" xr:uid="{00000000-0002-0000-0000-000056010000}">
      <formula1>0</formula1>
      <formula2>10000</formula2>
    </dataValidation>
    <dataValidation type="textLength" errorStyle="information" allowBlank="1" showInputMessage="1" error="XLBVal:6=6855060.73_x000d__x000a_" sqref="J241" xr:uid="{00000000-0002-0000-0000-000057010000}">
      <formula1>0</formula1>
      <formula2>10000</formula2>
    </dataValidation>
    <dataValidation type="textLength" errorStyle="information" allowBlank="1" showInputMessage="1" error="XLBVal:6=143443.57_x000d__x000a_" sqref="J242" xr:uid="{00000000-0002-0000-0000-000058010000}">
      <formula1>0</formula1>
      <formula2>10000</formula2>
    </dataValidation>
    <dataValidation type="textLength" errorStyle="information" allowBlank="1" showInputMessage="1" error="XLBVal:6=5461756.65_x000d__x000a_" sqref="J243" xr:uid="{00000000-0002-0000-0000-000059010000}">
      <formula1>0</formula1>
      <formula2>10000</formula2>
    </dataValidation>
    <dataValidation type="textLength" errorStyle="information" allowBlank="1" showInputMessage="1" error="XLBVal:6=20541194.99_x000d__x000a_" sqref="J244" xr:uid="{00000000-0002-0000-0000-00005A010000}">
      <formula1>0</formula1>
      <formula2>10000</formula2>
    </dataValidation>
    <dataValidation type="textLength" errorStyle="information" allowBlank="1" showInputMessage="1" error="XLBVal:6=32211995.72_x000d__x000a_" sqref="J245" xr:uid="{00000000-0002-0000-0000-00005B010000}">
      <formula1>0</formula1>
      <formula2>10000</formula2>
    </dataValidation>
    <dataValidation type="textLength" errorStyle="information" allowBlank="1" showInputMessage="1" error="XLBVal:6=997683.63_x000d__x000a_" sqref="J246" xr:uid="{00000000-0002-0000-0000-00005C010000}">
      <formula1>0</formula1>
      <formula2>10000</formula2>
    </dataValidation>
    <dataValidation type="textLength" errorStyle="information" allowBlank="1" showInputMessage="1" error="XLBVal:6=959834.77_x000d__x000a_" sqref="J247" xr:uid="{00000000-0002-0000-0000-00005D010000}">
      <formula1>0</formula1>
      <formula2>10000</formula2>
    </dataValidation>
    <dataValidation type="textLength" errorStyle="information" allowBlank="1" showInputMessage="1" error="XLBVal:6=408987.88_x000d__x000a_" sqref="J248" xr:uid="{00000000-0002-0000-0000-00005E010000}">
      <formula1>0</formula1>
      <formula2>10000</formula2>
    </dataValidation>
    <dataValidation type="textLength" errorStyle="information" allowBlank="1" showInputMessage="1" error="XLBVal:6=157645.43_x000d__x000a_" sqref="J249" xr:uid="{00000000-0002-0000-0000-00005F010000}">
      <formula1>0</formula1>
      <formula2>10000</formula2>
    </dataValidation>
    <dataValidation type="textLength" errorStyle="information" allowBlank="1" showInputMessage="1" error="XLBVal:6=15562457.21_x000d__x000a_" sqref="J250" xr:uid="{00000000-0002-0000-0000-000060010000}">
      <formula1>0</formula1>
      <formula2>10000</formula2>
    </dataValidation>
    <dataValidation type="textLength" errorStyle="information" allowBlank="1" showInputMessage="1" error="XLBVal:6=2558168.58_x000d__x000a_" sqref="J251" xr:uid="{00000000-0002-0000-0000-000061010000}">
      <formula1>0</formula1>
      <formula2>10000</formula2>
    </dataValidation>
    <dataValidation type="textLength" errorStyle="information" allowBlank="1" showInputMessage="1" error="XLBVal:6=386732.89_x000d__x000a_" sqref="J252" xr:uid="{00000000-0002-0000-0000-000062010000}">
      <formula1>0</formula1>
      <formula2>10000</formula2>
    </dataValidation>
    <dataValidation type="textLength" errorStyle="information" allowBlank="1" showInputMessage="1" error="XLBVal:6=50000_x000d__x000a_" sqref="J253" xr:uid="{00000000-0002-0000-0000-000063010000}">
      <formula1>0</formula1>
      <formula2>10000</formula2>
    </dataValidation>
    <dataValidation type="textLength" errorStyle="information" allowBlank="1" showInputMessage="1" error="XLBVal:6=30618796.94_x000d__x000a_" sqref="J258" xr:uid="{00000000-0002-0000-0000-000064010000}">
      <formula1>0</formula1>
      <formula2>10000</formula2>
    </dataValidation>
    <dataValidation type="textLength" errorStyle="information" allowBlank="1" showInputMessage="1" error="XLBVal:6=1116614.47_x000d__x000a_" sqref="J259" xr:uid="{00000000-0002-0000-0000-000065010000}">
      <formula1>0</formula1>
      <formula2>10000</formula2>
    </dataValidation>
    <dataValidation type="textLength" errorStyle="information" allowBlank="1" showInputMessage="1" error="XLBVal:6=608268.93_x000d__x000a_" sqref="J260" xr:uid="{00000000-0002-0000-0000-000066010000}">
      <formula1>0</formula1>
      <formula2>10000</formula2>
    </dataValidation>
    <dataValidation type="textLength" errorStyle="information" allowBlank="1" showInputMessage="1" error="XLBVal:6=1340732.1_x000d__x000a_" sqref="J261" xr:uid="{00000000-0002-0000-0000-000067010000}">
      <formula1>0</formula1>
      <formula2>10000</formula2>
    </dataValidation>
    <dataValidation type="textLength" errorStyle="information" allowBlank="1" showInputMessage="1" error="XLBVal:6=2232649.38_x000d__x000a_" sqref="J263" xr:uid="{00000000-0002-0000-0000-000068010000}">
      <formula1>0</formula1>
      <formula2>10000</formula2>
    </dataValidation>
    <dataValidation type="textLength" errorStyle="information" allowBlank="1" showInputMessage="1" error="XLBVal:6=1492429.99_x000d__x000a_" sqref="J264" xr:uid="{00000000-0002-0000-0000-000069010000}">
      <formula1>0</formula1>
      <formula2>10000</formula2>
    </dataValidation>
    <dataValidation type="textLength" errorStyle="information" allowBlank="1" showInputMessage="1" error="XLBVal:6=1824631.2_x000d__x000a_" sqref="J266" xr:uid="{00000000-0002-0000-0000-00006A010000}">
      <formula1>0</formula1>
      <formula2>10000</formula2>
    </dataValidation>
    <dataValidation type="textLength" errorStyle="information" allowBlank="1" showInputMessage="1" error="XLBVal:6=1286921.02_x000d__x000a_" sqref="J267" xr:uid="{00000000-0002-0000-0000-00006B010000}">
      <formula1>0</formula1>
      <formula2>10000</formula2>
    </dataValidation>
    <dataValidation type="textLength" errorStyle="information" allowBlank="1" showInputMessage="1" error="XLBVal:6=7904048.69_x000d__x000a_" sqref="J268" xr:uid="{00000000-0002-0000-0000-00006C010000}">
      <formula1>0</formula1>
      <formula2>10000</formula2>
    </dataValidation>
    <dataValidation type="textLength" errorStyle="information" allowBlank="1" showInputMessage="1" error="XLBVal:6=2463546.75_x000d__x000a_" sqref="J269" xr:uid="{00000000-0002-0000-0000-00006D010000}">
      <formula1>0</formula1>
      <formula2>10000</formula2>
    </dataValidation>
    <dataValidation type="textLength" errorStyle="information" allowBlank="1" showInputMessage="1" error="XLBVal:6=75068.49_x000d__x000a_" sqref="J271" xr:uid="{00000000-0002-0000-0000-00006E010000}">
      <formula1>0</formula1>
      <formula2>10000</formula2>
    </dataValidation>
    <dataValidation type="textLength" errorStyle="information" allowBlank="1" showInputMessage="1" error="XLBVal:6=2428089.6_x000d__x000a_" sqref="J272" xr:uid="{00000000-0002-0000-0000-00006F010000}">
      <formula1>0</formula1>
      <formula2>10000</formula2>
    </dataValidation>
    <dataValidation type="textLength" errorStyle="information" allowBlank="1" showInputMessage="1" error="XLBVal:6=75167.58_x000d__x000a_" sqref="J273" xr:uid="{00000000-0002-0000-0000-000070010000}">
      <formula1>0</formula1>
      <formula2>10000</formula2>
    </dataValidation>
    <dataValidation type="textLength" errorStyle="information" allowBlank="1" showInputMessage="1" error="XLBVal:6=3308789.87_x000d__x000a_" sqref="J276" xr:uid="{00000000-0002-0000-0000-000071010000}">
      <formula1>0</formula1>
      <formula2>10000</formula2>
    </dataValidation>
    <dataValidation type="textLength" errorStyle="information" allowBlank="1" showInputMessage="1" error="XLBVal:6=3911791.98_x000d__x000a_" sqref="J277" xr:uid="{00000000-0002-0000-0000-000072010000}">
      <formula1>0</formula1>
      <formula2>10000</formula2>
    </dataValidation>
    <dataValidation type="textLength" errorStyle="information" allowBlank="1" showInputMessage="1" error="XLBVal:6=900128.36_x000d__x000a_" sqref="J278" xr:uid="{00000000-0002-0000-0000-000073010000}">
      <formula1>0</formula1>
      <formula2>10000</formula2>
    </dataValidation>
    <dataValidation type="textLength" errorStyle="information" allowBlank="1" showInputMessage="1" error="XLBVal:6=321869.16_x000d__x000a_" sqref="J279" xr:uid="{00000000-0002-0000-0000-000074010000}">
      <formula1>0</formula1>
      <formula2>10000</formula2>
    </dataValidation>
    <dataValidation type="textLength" errorStyle="information" allowBlank="1" showInputMessage="1" error="XLBVal:6=838346.47_x000d__x000a_" sqref="J280" xr:uid="{00000000-0002-0000-0000-000075010000}">
      <formula1>0</formula1>
      <formula2>10000</formula2>
    </dataValidation>
    <dataValidation type="textLength" errorStyle="information" allowBlank="1" showInputMessage="1" error="XLBVal:6=5842128.36_x000d__x000a_" sqref="J281" xr:uid="{00000000-0002-0000-0000-000076010000}">
      <formula1>0</formula1>
      <formula2>10000</formula2>
    </dataValidation>
    <dataValidation type="textLength" errorStyle="information" allowBlank="1" showInputMessage="1" error="XLBVal:6=53552.14_x000d__x000a_" sqref="J282" xr:uid="{00000000-0002-0000-0000-000077010000}">
      <formula1>0</formula1>
      <formula2>10000</formula2>
    </dataValidation>
    <dataValidation type="textLength" errorStyle="information" allowBlank="1" showInputMessage="1" error="XLBVal:6=2098706.95_x000d__x000a_" sqref="J284" xr:uid="{00000000-0002-0000-0000-000078010000}">
      <formula1>0</formula1>
      <formula2>10000</formula2>
    </dataValidation>
    <dataValidation type="textLength" errorStyle="information" allowBlank="1" showInputMessage="1" error="XLBVal:6=271331.71_x000d__x000a_" sqref="J285" xr:uid="{00000000-0002-0000-0000-000079010000}">
      <formula1>0</formula1>
      <formula2>10000</formula2>
    </dataValidation>
    <dataValidation type="textLength" errorStyle="information" allowBlank="1" showInputMessage="1" error="XLBVal:6=146722.66_x000d__x000a_" sqref="J286" xr:uid="{00000000-0002-0000-0000-00007A010000}">
      <formula1>0</formula1>
      <formula2>10000</formula2>
    </dataValidation>
    <dataValidation type="textLength" errorStyle="information" allowBlank="1" showInputMessage="1" error="XLBVal:6=40683.63_x000d__x000a_" sqref="J287" xr:uid="{00000000-0002-0000-0000-00007B010000}">
      <formula1>0</formula1>
      <formula2>10000</formula2>
    </dataValidation>
    <dataValidation type="textLength" errorStyle="information" allowBlank="1" showInputMessage="1" error="XLBVal:6=67401.71_x000d__x000a_" sqref="J288" xr:uid="{00000000-0002-0000-0000-00007C010000}">
      <formula1>0</formula1>
      <formula2>10000</formula2>
    </dataValidation>
    <dataValidation type="textLength" errorStyle="information" allowBlank="1" showInputMessage="1" error="XLBVal:6=394060.58_x000d__x000a_" sqref="J289" xr:uid="{00000000-0002-0000-0000-00007D010000}">
      <formula1>0</formula1>
      <formula2>10000</formula2>
    </dataValidation>
    <dataValidation type="textLength" errorStyle="information" allowBlank="1" showInputMessage="1" error="XLBVal:6=2932108.05_x000d__x000a_" sqref="J290" xr:uid="{00000000-0002-0000-0000-00007E010000}">
      <formula1>0</formula1>
      <formula2>10000</formula2>
    </dataValidation>
    <dataValidation type="textLength" errorStyle="information" allowBlank="1" showInputMessage="1" error="XLBVal:6=2540555.86_x000d__x000a_" sqref="J291" xr:uid="{00000000-0002-0000-0000-00007F010000}">
      <formula1>0</formula1>
      <formula2>10000</formula2>
    </dataValidation>
    <dataValidation type="textLength" errorStyle="information" allowBlank="1" showInputMessage="1" error="XLBVal:6=3901724.88_x000d__x000a_" sqref="J293" xr:uid="{00000000-0002-0000-0000-000080010000}">
      <formula1>0</formula1>
      <formula2>10000</formula2>
    </dataValidation>
    <dataValidation type="textLength" errorStyle="information" allowBlank="1" showInputMessage="1" error="XLBVal:6=621819.28_x000d__x000a_" sqref="J294" xr:uid="{00000000-0002-0000-0000-000081010000}">
      <formula1>0</formula1>
      <formula2>10000</formula2>
    </dataValidation>
    <dataValidation type="textLength" errorStyle="information" allowBlank="1" showInputMessage="1" error="XLBVal:6=435895.19_x000d__x000a_" sqref="J295" xr:uid="{00000000-0002-0000-0000-000082010000}">
      <formula1>0</formula1>
      <formula2>10000</formula2>
    </dataValidation>
    <dataValidation type="textLength" errorStyle="information" allowBlank="1" showInputMessage="1" error="XLBVal:6=398129.41_x000d__x000a_" sqref="J297" xr:uid="{00000000-0002-0000-0000-000083010000}">
      <formula1>0</formula1>
      <formula2>10000</formula2>
    </dataValidation>
    <dataValidation type="textLength" errorStyle="information" allowBlank="1" showInputMessage="1" error="XLBVal:6=1159214.23_x000d__x000a_" sqref="J298" xr:uid="{00000000-0002-0000-0000-000084010000}">
      <formula1>0</formula1>
      <formula2>10000</formula2>
    </dataValidation>
    <dataValidation type="textLength" errorStyle="information" allowBlank="1" showInputMessage="1" error="XLBVal:6=5992538.18_x000d__x000a_" sqref="J299" xr:uid="{00000000-0002-0000-0000-000085010000}">
      <formula1>0</formula1>
      <formula2>10000</formula2>
    </dataValidation>
    <dataValidation type="textLength" errorStyle="information" allowBlank="1" showInputMessage="1" error="XLBVal:6=7616088.11_x000d__x000a_" sqref="J300" xr:uid="{00000000-0002-0000-0000-000086010000}">
      <formula1>0</formula1>
      <formula2>10000</formula2>
    </dataValidation>
    <dataValidation type="textLength" errorStyle="information" allowBlank="1" showInputMessage="1" error="XLBVal:6=4721443.33_x000d__x000a_" sqref="J301" xr:uid="{00000000-0002-0000-0000-000087010000}">
      <formula1>0</formula1>
      <formula2>10000</formula2>
    </dataValidation>
    <dataValidation type="textLength" errorStyle="information" allowBlank="1" showInputMessage="1" error="XLBVal:6=1341081.34_x000d__x000a_" sqref="J302" xr:uid="{00000000-0002-0000-0000-000088010000}">
      <formula1>0</formula1>
      <formula2>10000</formula2>
    </dataValidation>
    <dataValidation type="textLength" errorStyle="information" allowBlank="1" showInputMessage="1" error="XLBVal:6=6903184.39_x000d__x000a_" sqref="J303" xr:uid="{00000000-0002-0000-0000-000089010000}">
      <formula1>0</formula1>
      <formula2>10000</formula2>
    </dataValidation>
    <dataValidation type="textLength" errorStyle="information" allowBlank="1" showInputMessage="1" error="XLBVal:6=43405.06_x000d__x000a_" sqref="J304" xr:uid="{00000000-0002-0000-0000-00008A010000}">
      <formula1>0</formula1>
      <formula2>10000</formula2>
    </dataValidation>
    <dataValidation type="textLength" errorStyle="information" allowBlank="1" showInputMessage="1" error="XLBVal:6=604729.66_x000d__x000a_" sqref="J305" xr:uid="{00000000-0002-0000-0000-00008B010000}">
      <formula1>0</formula1>
      <formula2>10000</formula2>
    </dataValidation>
    <dataValidation type="textLength" errorStyle="information" allowBlank="1" showInputMessage="1" error="XLBVal:6=1242840.6_x000d__x000a_" sqref="J306" xr:uid="{00000000-0002-0000-0000-00008C010000}">
      <formula1>0</formula1>
      <formula2>10000</formula2>
    </dataValidation>
    <dataValidation type="textLength" errorStyle="information" allowBlank="1" showInputMessage="1" error="XLBVal:6=1733104.5_x000d__x000a_" sqref="J307" xr:uid="{00000000-0002-0000-0000-00008D010000}">
      <formula1>0</formula1>
      <formula2>10000</formula2>
    </dataValidation>
    <dataValidation type="textLength" errorStyle="information" allowBlank="1" showInputMessage="1" error="XLBVal:6=1485000_x000d__x000a_" sqref="J308" xr:uid="{00000000-0002-0000-0000-00008E010000}">
      <formula1>0</formula1>
      <formula2>10000</formula2>
    </dataValidation>
    <dataValidation type="textLength" errorStyle="information" allowBlank="1" showInputMessage="1" error="XLBVal:6=15040.78_x000d__x000a_" sqref="J310 L310" xr:uid="{00000000-0002-0000-0000-00008F010000}">
      <formula1>0</formula1>
      <formula2>10000</formula2>
    </dataValidation>
    <dataValidation type="textLength" errorStyle="information" allowBlank="1" showInputMessage="1" error="XLBVal:6=1396653.82_x000d__x000a_" sqref="J311" xr:uid="{00000000-0002-0000-0000-000090010000}">
      <formula1>0</formula1>
      <formula2>10000</formula2>
    </dataValidation>
    <dataValidation type="textLength" errorStyle="information" allowBlank="1" showInputMessage="1" error="XLBVal:6=1623195.45_x000d__x000a_" sqref="J312" xr:uid="{00000000-0002-0000-0000-000091010000}">
      <formula1>0</formula1>
      <formula2>10000</formula2>
    </dataValidation>
    <dataValidation type="textLength" errorStyle="information" allowBlank="1" showInputMessage="1" error="XLBVal:6=21610.64_x000d__x000a_" sqref="J313" xr:uid="{00000000-0002-0000-0000-000092010000}">
      <formula1>0</formula1>
      <formula2>10000</formula2>
    </dataValidation>
    <dataValidation type="textLength" errorStyle="information" allowBlank="1" showInputMessage="1" error="XLBVal:6=722200_x000d__x000a_" sqref="J314" xr:uid="{00000000-0002-0000-0000-000093010000}">
      <formula1>0</formula1>
      <formula2>10000</formula2>
    </dataValidation>
    <dataValidation type="textLength" errorStyle="information" allowBlank="1" showInputMessage="1" error="XLBVal:6=704584.17_x000d__x000a_" sqref="J315" xr:uid="{00000000-0002-0000-0000-000094010000}">
      <formula1>0</formula1>
      <formula2>10000</formula2>
    </dataValidation>
    <dataValidation type="textLength" errorStyle="information" allowBlank="1" showInputMessage="1" error="XLBVal:6=12500_x000d__x000a_" sqref="J316" xr:uid="{00000000-0002-0000-0000-000095010000}">
      <formula1>0</formula1>
      <formula2>10000</formula2>
    </dataValidation>
    <dataValidation type="textLength" errorStyle="information" allowBlank="1" showInputMessage="1" error="XLBVal:6=425761.51_x000d__x000a_" sqref="J317" xr:uid="{00000000-0002-0000-0000-000096010000}">
      <formula1>0</formula1>
      <formula2>10000</formula2>
    </dataValidation>
    <dataValidation type="textLength" errorStyle="information" allowBlank="1" showInputMessage="1" error="XLBVal:6=540118.49_x000d__x000a_" sqref="J319" xr:uid="{00000000-0002-0000-0000-000097010000}">
      <formula1>0</formula1>
      <formula2>10000</formula2>
    </dataValidation>
    <dataValidation type="textLength" errorStyle="information" allowBlank="1" showInputMessage="1" error="XLBVal:6=9583.33_x000d__x000a_" sqref="J320" xr:uid="{00000000-0002-0000-0000-000098010000}">
      <formula1>0</formula1>
      <formula2>10000</formula2>
    </dataValidation>
    <dataValidation type="textLength" errorStyle="information" allowBlank="1" showInputMessage="1" error="XLBVal:6=11355468.72_x000d__x000a_" sqref="J322" xr:uid="{00000000-0002-0000-0000-000099010000}">
      <formula1>0</formula1>
      <formula2>10000</formula2>
    </dataValidation>
    <dataValidation type="textLength" errorStyle="information" allowBlank="1" showInputMessage="1" error="XLBVal:6=-2204169.79_x000d__x000a_" sqref="J323" xr:uid="{00000000-0002-0000-0000-00009A010000}">
      <formula1>0</formula1>
      <formula2>10000</formula2>
    </dataValidation>
    <dataValidation type="textLength" errorStyle="information" allowBlank="1" showInputMessage="1" error="XLBVal:6=2266967.21_x000d__x000a_" sqref="J325" xr:uid="{00000000-0002-0000-0000-00009B010000}">
      <formula1>0</formula1>
      <formula2>10000</formula2>
    </dataValidation>
    <dataValidation type="textLength" errorStyle="information" allowBlank="1" showInputMessage="1" error="XLBVal:6=472274.01_x000d__x000a_" sqref="J326" xr:uid="{00000000-0002-0000-0000-00009C010000}">
      <formula1>0</formula1>
      <formula2>10000</formula2>
    </dataValidation>
    <dataValidation type="textLength" errorStyle="information" allowBlank="1" showInputMessage="1" error="XLBVal:6=22371.87_x000d__x000a_" sqref="J327 L327 N327 P327" xr:uid="{00000000-0002-0000-0000-00009D010000}">
      <formula1>0</formula1>
      <formula2>10000</formula2>
    </dataValidation>
    <dataValidation type="textLength" errorStyle="information" allowBlank="1" showInputMessage="1" error="XLBVal:6=541138.73_x000d__x000a_" sqref="J328" xr:uid="{00000000-0002-0000-0000-00009E010000}">
      <formula1>0</formula1>
      <formula2>10000</formula2>
    </dataValidation>
    <dataValidation type="textLength" errorStyle="information" allowBlank="1" showInputMessage="1" error="XLBVal:6=11190000_x000d__x000a_" sqref="J329 L329 N329 P329" xr:uid="{00000000-0002-0000-0000-00009F010000}">
      <formula1>0</formula1>
      <formula2>10000</formula2>
    </dataValidation>
    <dataValidation type="textLength" errorStyle="information" allowBlank="1" showInputMessage="1" error="XLBVal:6=-14125.4_x000d__x000a_" sqref="J333" xr:uid="{00000000-0002-0000-0000-0000A0010000}">
      <formula1>0</formula1>
      <formula2>10000</formula2>
    </dataValidation>
    <dataValidation type="textLength" errorStyle="information" allowBlank="1" showInputMessage="1" error="XLBVal:6=33623.3_x000d__x000a_" sqref="J334" xr:uid="{00000000-0002-0000-0000-0000A1010000}">
      <formula1>0</formula1>
      <formula2>10000</formula2>
    </dataValidation>
    <dataValidation type="textLength" errorStyle="information" allowBlank="1" showInputMessage="1" error="XLBVal:6=3440585.59_x000d__x000a_" sqref="J335" xr:uid="{00000000-0002-0000-0000-0000A2010000}">
      <formula1>0</formula1>
      <formula2>10000</formula2>
    </dataValidation>
    <dataValidation type="textLength" errorStyle="information" allowBlank="1" showInputMessage="1" error="XLBVal:6=20015724.52_x000d__x000a_" sqref="J336" xr:uid="{00000000-0002-0000-0000-0000A3010000}">
      <formula1>0</formula1>
      <formula2>10000</formula2>
    </dataValidation>
    <dataValidation type="textLength" errorStyle="information" allowBlank="1" showInputMessage="1" error="XLBVal:6=5953252.61_x000d__x000a_" sqref="J337" xr:uid="{00000000-0002-0000-0000-0000A4010000}">
      <formula1>0</formula1>
      <formula2>10000</formula2>
    </dataValidation>
    <dataValidation type="textLength" errorStyle="information" allowBlank="1" showInputMessage="1" error="XLBVal:6=5416577.31_x000d__x000a_" sqref="J338" xr:uid="{00000000-0002-0000-0000-0000A5010000}">
      <formula1>0</formula1>
      <formula2>10000</formula2>
    </dataValidation>
    <dataValidation type="textLength" errorStyle="information" allowBlank="1" showInputMessage="1" error="XLBVal:6=3699110.77_x000d__x000a_" sqref="J340" xr:uid="{00000000-0002-0000-0000-0000A6010000}">
      <formula1>0</formula1>
      <formula2>10000</formula2>
    </dataValidation>
    <dataValidation type="textLength" errorStyle="information" allowBlank="1" showInputMessage="1" error="XLBVal:6=14516519.3_x000d__x000a_" sqref="J341" xr:uid="{00000000-0002-0000-0000-0000A7010000}">
      <formula1>0</formula1>
      <formula2>10000</formula2>
    </dataValidation>
    <dataValidation type="textLength" errorStyle="information" allowBlank="1" showInputMessage="1" error="XLBVal:6=129875.98_x000d__x000a_" sqref="D352" xr:uid="{00000000-0002-0000-0000-0000A8010000}">
      <formula1>0</formula1>
      <formula2>10000</formula2>
    </dataValidation>
    <dataValidation type="textLength" errorStyle="information" allowBlank="1" showInputMessage="1" error="XLBVal:6=2397_x000d__x000a_" sqref="D344" xr:uid="{00000000-0002-0000-0000-0000A9010000}">
      <formula1>0</formula1>
      <formula2>10000</formula2>
    </dataValidation>
    <dataValidation type="textLength" errorStyle="information" allowBlank="1" showInputMessage="1" error="XLBVal:6=18107.54_x000d__x000a_" sqref="D345" xr:uid="{00000000-0002-0000-0000-0000AA010000}">
      <formula1>0</formula1>
      <formula2>10000</formula2>
    </dataValidation>
    <dataValidation type="textLength" errorStyle="information" allowBlank="1" showInputMessage="1" error="XLBVal:6=886169.95_x000d__x000a_" sqref="D346" xr:uid="{00000000-0002-0000-0000-0000AB010000}">
      <formula1>0</formula1>
      <formula2>10000</formula2>
    </dataValidation>
    <dataValidation type="textLength" errorStyle="information" allowBlank="1" showInputMessage="1" error="XLBVal:6=176141.68_x000d__x000a_" sqref="D347" xr:uid="{00000000-0002-0000-0000-0000AC010000}">
      <formula1>0</formula1>
      <formula2>10000</formula2>
    </dataValidation>
    <dataValidation type="textLength" errorStyle="information" allowBlank="1" showInputMessage="1" error="XLBVal:6=32743.62_x000d__x000a_" sqref="D348" xr:uid="{00000000-0002-0000-0000-0000AD010000}">
      <formula1>0</formula1>
      <formula2>10000</formula2>
    </dataValidation>
    <dataValidation type="textLength" errorStyle="information" allowBlank="1" showInputMessage="1" error="XLBVal:6=185439.39_x000d__x000a_" sqref="D350" xr:uid="{00000000-0002-0000-0000-0000AE010000}">
      <formula1>0</formula1>
      <formula2>10000</formula2>
    </dataValidation>
    <dataValidation type="textLength" errorStyle="information" allowBlank="1" showInputMessage="1" error="XLBVal:6=14440177.39_x000d__x000a_" sqref="D351" xr:uid="{00000000-0002-0000-0000-0000AF010000}">
      <formula1>0</formula1>
      <formula2>10000</formula2>
    </dataValidation>
    <dataValidation type="textLength" errorStyle="information" allowBlank="1" showInputMessage="1" error="XLBVal:6=166.04_x000d__x000a_" sqref="G349:H349 J349 L349 N349 P349" xr:uid="{00000000-0002-0000-0000-0000B0010000}">
      <formula1>0</formula1>
      <formula2>10000</formula2>
    </dataValidation>
    <dataValidation type="textLength" errorStyle="information" allowBlank="1" showInputMessage="1" error="XLBVal:6=254323.47_x000d__x000a_" sqref="G352:H352" xr:uid="{00000000-0002-0000-0000-0000B1010000}">
      <formula1>0</formula1>
      <formula2>10000</formula2>
    </dataValidation>
    <dataValidation type="textLength" errorStyle="information" allowBlank="1" showInputMessage="1" error="XLBVal:6=8661_x000d__x000a_" sqref="G344" xr:uid="{00000000-0002-0000-0000-0000B2010000}">
      <formula1>0</formula1>
      <formula2>10000</formula2>
    </dataValidation>
    <dataValidation type="textLength" errorStyle="information" allowBlank="1" showInputMessage="1" error="XLBVal:6=26912.57_x000d__x000a_" sqref="G345" xr:uid="{00000000-0002-0000-0000-0000B3010000}">
      <formula1>0</formula1>
      <formula2>10000</formula2>
    </dataValidation>
    <dataValidation type="textLength" errorStyle="information" allowBlank="1" showInputMessage="1" error="XLBVal:6=1798632.3_x000d__x000a_" sqref="G346" xr:uid="{00000000-0002-0000-0000-0000B4010000}">
      <formula1>0</formula1>
      <formula2>10000</formula2>
    </dataValidation>
    <dataValidation type="textLength" errorStyle="information" allowBlank="1" showInputMessage="1" error="XLBVal:6=253516.68_x000d__x000a_" sqref="G347" xr:uid="{00000000-0002-0000-0000-0000B5010000}">
      <formula1>0</formula1>
      <formula2>10000</formula2>
    </dataValidation>
    <dataValidation type="textLength" errorStyle="information" allowBlank="1" showInputMessage="1" error="XLBVal:6=70899.93_x000d__x000a_" sqref="G348" xr:uid="{00000000-0002-0000-0000-0000B6010000}">
      <formula1>0</formula1>
      <formula2>10000</formula2>
    </dataValidation>
    <dataValidation type="textLength" errorStyle="information" allowBlank="1" showInputMessage="1" error="XLBVal:6=395504.82_x000d__x000a_" sqref="G350" xr:uid="{00000000-0002-0000-0000-0000B7010000}">
      <formula1>0</formula1>
      <formula2>10000</formula2>
    </dataValidation>
    <dataValidation type="textLength" errorStyle="information" allowBlank="1" showInputMessage="1" error="XLBVal:6=27668251.1_x000d__x000a_" sqref="G351" xr:uid="{00000000-0002-0000-0000-0000B8010000}">
      <formula1>0</formula1>
      <formula2>10000</formula2>
    </dataValidation>
    <dataValidation type="textLength" errorStyle="information" allowBlank="1" showInputMessage="1" error="XLBVal:6=18750_x000d__x000a_" sqref="H344" xr:uid="{00000000-0002-0000-0000-0000B9010000}">
      <formula1>0</formula1>
      <formula2>10000</formula2>
    </dataValidation>
    <dataValidation type="textLength" errorStyle="information" allowBlank="1" showInputMessage="1" error="XLBVal:6=29443.22_x000d__x000a_" sqref="H345" xr:uid="{00000000-0002-0000-0000-0000BA010000}">
      <formula1>0</formula1>
      <formula2>10000</formula2>
    </dataValidation>
    <dataValidation type="textLength" errorStyle="information" allowBlank="1" showInputMessage="1" error="XLBVal:6=2135060.48_x000d__x000a_" sqref="H346" xr:uid="{00000000-0002-0000-0000-0000BB010000}">
      <formula1>0</formula1>
      <formula2>10000</formula2>
    </dataValidation>
    <dataValidation type="textLength" errorStyle="information" allowBlank="1" showInputMessage="1" error="XLBVal:6=310986.21_x000d__x000a_" sqref="H347" xr:uid="{00000000-0002-0000-0000-0000BC010000}">
      <formula1>0</formula1>
      <formula2>10000</formula2>
    </dataValidation>
    <dataValidation type="textLength" errorStyle="information" allowBlank="1" showInputMessage="1" error="XLBVal:6=82838.64_x000d__x000a_" sqref="H348" xr:uid="{00000000-0002-0000-0000-0000BD010000}">
      <formula1>0</formula1>
      <formula2>10000</formula2>
    </dataValidation>
    <dataValidation type="textLength" errorStyle="information" allowBlank="1" showInputMessage="1" error="XLBVal:6=557888.34_x000d__x000a_" sqref="H350" xr:uid="{00000000-0002-0000-0000-0000BE010000}">
      <formula1>0</formula1>
      <formula2>10000</formula2>
    </dataValidation>
    <dataValidation type="textLength" errorStyle="information" allowBlank="1" showInputMessage="1" error="XLBVal:6=32017097.74_x000d__x000a_" sqref="H351" xr:uid="{00000000-0002-0000-0000-0000BF010000}">
      <formula1>0</formula1>
      <formula2>10000</formula2>
    </dataValidation>
    <dataValidation type="textLength" errorStyle="information" allowBlank="1" showInputMessage="1" error="XLBVal:6=18753_x000d__x000a_" sqref="J344" xr:uid="{00000000-0002-0000-0000-0000C0010000}">
      <formula1>0</formula1>
      <formula2>10000</formula2>
    </dataValidation>
    <dataValidation type="textLength" errorStyle="information" allowBlank="1" showInputMessage="1" error="XLBVal:6=30796.92_x000d__x000a_" sqref="J345" xr:uid="{00000000-0002-0000-0000-0000C1010000}">
      <formula1>0</formula1>
      <formula2>10000</formula2>
    </dataValidation>
    <dataValidation type="textLength" errorStyle="information" allowBlank="1" showInputMessage="1" error="XLBVal:6=2473097.3_x000d__x000a_" sqref="J346" xr:uid="{00000000-0002-0000-0000-0000C2010000}">
      <formula1>0</formula1>
      <formula2>10000</formula2>
    </dataValidation>
    <dataValidation type="textLength" errorStyle="information" allowBlank="1" showInputMessage="1" error="XLBVal:6=371705.74_x000d__x000a_" sqref="J347" xr:uid="{00000000-0002-0000-0000-0000C3010000}">
      <formula1>0</formula1>
      <formula2>10000</formula2>
    </dataValidation>
    <dataValidation type="textLength" errorStyle="information" allowBlank="1" showInputMessage="1" error="XLBVal:6=94005.45_x000d__x000a_" sqref="J348" xr:uid="{00000000-0002-0000-0000-0000C4010000}">
      <formula1>0</formula1>
      <formula2>10000</formula2>
    </dataValidation>
    <dataValidation type="textLength" errorStyle="information" allowBlank="1" showInputMessage="1" error="XLBVal:6=641563.64_x000d__x000a_" sqref="J350" xr:uid="{00000000-0002-0000-0000-0000C5010000}">
      <formula1>0</formula1>
      <formula2>10000</formula2>
    </dataValidation>
    <dataValidation type="textLength" errorStyle="information" allowBlank="1" showInputMessage="1" error="XLBVal:6=36683562.85_x000d__x000a_" sqref="J351" xr:uid="{00000000-0002-0000-0000-0000C6010000}">
      <formula1>0</formula1>
      <formula2>10000</formula2>
    </dataValidation>
    <dataValidation type="textLength" errorStyle="information" allowBlank="1" showInputMessage="1" error="XLBVal:6=-1848372.05_x000d__x000a_" sqref="J352 L352 N352" xr:uid="{00000000-0002-0000-0000-0000C7010000}">
      <formula1>0</formula1>
      <formula2>10000</formula2>
    </dataValidation>
    <dataValidation type="textLength" errorStyle="information" allowBlank="1" showInputMessage="1" error="XLBVal:6=-45524773.84_x000d__x000a_" sqref="L179" xr:uid="{00000000-0002-0000-0000-0000C8010000}">
      <formula1>0</formula1>
      <formula2>10000</formula2>
    </dataValidation>
    <dataValidation type="textLength" errorStyle="information" allowBlank="1" showInputMessage="1" error="XLBVal:6=-27817556.17_x000d__x000a_" sqref="L180" xr:uid="{00000000-0002-0000-0000-0000C9010000}">
      <formula1>0</formula1>
      <formula2>10000</formula2>
    </dataValidation>
    <dataValidation type="textLength" errorStyle="information" allowBlank="1" showInputMessage="1" error="XLBVal:6=-381596439.67_x000d__x000a_" sqref="L181" xr:uid="{00000000-0002-0000-0000-0000CA010000}">
      <formula1>0</formula1>
      <formula2>10000</formula2>
    </dataValidation>
    <dataValidation type="textLength" errorStyle="information" allowBlank="1" showInputMessage="1" error="XLBVal:6=-4775493.14_x000d__x000a_" sqref="L182" xr:uid="{00000000-0002-0000-0000-0000CB010000}">
      <formula1>0</formula1>
      <formula2>10000</formula2>
    </dataValidation>
    <dataValidation type="textLength" errorStyle="information" allowBlank="1" showInputMessage="1" error="XLBVal:6=-33852125.61_x000d__x000a_" sqref="L183" xr:uid="{00000000-0002-0000-0000-0000CC010000}">
      <formula1>0</formula1>
      <formula2>10000</formula2>
    </dataValidation>
    <dataValidation type="textLength" errorStyle="information" allowBlank="1" showInputMessage="1" error="XLBVal:6=-19861782.93_x000d__x000a_" sqref="L184" xr:uid="{00000000-0002-0000-0000-0000CD010000}">
      <formula1>0</formula1>
      <formula2>10000</formula2>
    </dataValidation>
    <dataValidation type="textLength" errorStyle="information" allowBlank="1" showInputMessage="1" error="XLBVal:6=-315845.18_x000d__x000a_" sqref="L185" xr:uid="{00000000-0002-0000-0000-0000CE010000}">
      <formula1>0</formula1>
      <formula2>10000</formula2>
    </dataValidation>
    <dataValidation type="textLength" errorStyle="information" allowBlank="1" showInputMessage="1" error="XLBVal:6=-39067727.79_x000d__x000a_" sqref="L186" xr:uid="{00000000-0002-0000-0000-0000CF010000}">
      <formula1>0</formula1>
      <formula2>10000</formula2>
    </dataValidation>
    <dataValidation type="textLength" errorStyle="information" allowBlank="1" showInputMessage="1" error="XLBVal:6=-12401738.5_x000d__x000a_" sqref="L190" xr:uid="{00000000-0002-0000-0000-0000D0010000}">
      <formula1>0</formula1>
      <formula2>10000</formula2>
    </dataValidation>
    <dataValidation type="textLength" errorStyle="information" allowBlank="1" showInputMessage="1" error="XLBVal:6=-4663_x000d__x000a_" sqref="L191" xr:uid="{00000000-0002-0000-0000-0000D1010000}">
      <formula1>0</formula1>
      <formula2>10000</formula2>
    </dataValidation>
    <dataValidation type="textLength" errorStyle="information" allowBlank="1" showInputMessage="1" error="XLBVal:6=-820.31_x000d__x000a_" sqref="L192" xr:uid="{00000000-0002-0000-0000-0000D2010000}">
      <formula1>0</formula1>
      <formula2>10000</formula2>
    </dataValidation>
    <dataValidation type="textLength" errorStyle="information" allowBlank="1" showInputMessage="1" error="XLBVal:6=-68925_x000d__x000a_" sqref="L195" xr:uid="{00000000-0002-0000-0000-0000D3010000}">
      <formula1>0</formula1>
      <formula2>10000</formula2>
    </dataValidation>
    <dataValidation type="textLength" errorStyle="information" allowBlank="1" showInputMessage="1" error="XLBVal:6=2092657.17_x000d__x000a_" sqref="L196" xr:uid="{00000000-0002-0000-0000-0000D4010000}">
      <formula1>0</formula1>
      <formula2>10000</formula2>
    </dataValidation>
    <dataValidation type="textLength" errorStyle="information" allowBlank="1" showInputMessage="1" error="XLBVal:6=-4500_x000d__x000a_" sqref="L199 N199 P199" xr:uid="{00000000-0002-0000-0000-0000D5010000}">
      <formula1>0</formula1>
      <formula2>10000</formula2>
    </dataValidation>
    <dataValidation type="textLength" errorStyle="information" allowBlank="1" showInputMessage="1" error="XLBVal:6=45860_x000d__x000a_" sqref="L200 N200 P200" xr:uid="{00000000-0002-0000-0000-0000D6010000}">
      <formula1>0</formula1>
      <formula2>10000</formula2>
    </dataValidation>
    <dataValidation type="textLength" errorStyle="information" allowBlank="1" showInputMessage="1" error="XLBVal:6=-19435042.1_x000d__x000a_" sqref="L207" xr:uid="{00000000-0002-0000-0000-0000D7010000}">
      <formula1>0</formula1>
      <formula2>10000</formula2>
    </dataValidation>
    <dataValidation type="textLength" errorStyle="information" allowBlank="1" showInputMessage="1" error="XLBVal:6=-943616.43_x000d__x000a_" sqref="L208" xr:uid="{00000000-0002-0000-0000-0000D8010000}">
      <formula1>0</formula1>
      <formula2>10000</formula2>
    </dataValidation>
    <dataValidation type="textLength" errorStyle="information" allowBlank="1" showInputMessage="1" error="XLBVal:6=-4830526.78_x000d__x000a_" sqref="L209" xr:uid="{00000000-0002-0000-0000-0000D9010000}">
      <formula1>0</formula1>
      <formula2>10000</formula2>
    </dataValidation>
    <dataValidation type="textLength" errorStyle="information" allowBlank="1" showInputMessage="1" error="XLBVal:6=-61244822.38_x000d__x000a_" sqref="L213" xr:uid="{00000000-0002-0000-0000-0000DA010000}">
      <formula1>0</formula1>
      <formula2>10000</formula2>
    </dataValidation>
    <dataValidation type="textLength" errorStyle="information" allowBlank="1" showInputMessage="1" error="XLBVal:6=-2410.2_x000d__x000a_" sqref="L214" xr:uid="{00000000-0002-0000-0000-0000DB010000}">
      <formula1>0</formula1>
      <formula2>10000</formula2>
    </dataValidation>
    <dataValidation type="textLength" errorStyle="information" allowBlank="1" showInputMessage="1" error="XLBVal:6=8990000.03_x000d__x000a_" sqref="L216" xr:uid="{00000000-0002-0000-0000-0000DC010000}">
      <formula1>0</formula1>
      <formula2>10000</formula2>
    </dataValidation>
    <dataValidation type="textLength" errorStyle="information" allowBlank="1" showInputMessage="1" error="XLBVal:6=9642450.29_x000d__x000a_" sqref="L218" xr:uid="{00000000-0002-0000-0000-0000DD010000}">
      <formula1>0</formula1>
      <formula2>10000</formula2>
    </dataValidation>
    <dataValidation type="textLength" errorStyle="information" allowBlank="1" showInputMessage="1" error="XLBVal:6=1532582.1_x000d__x000a_" sqref="L219" xr:uid="{00000000-0002-0000-0000-0000DE010000}">
      <formula1>0</formula1>
      <formula2>10000</formula2>
    </dataValidation>
    <dataValidation type="textLength" errorStyle="information" allowBlank="1" showInputMessage="1" error="XLBVal:6=1876729.56_x000d__x000a_" sqref="L221" xr:uid="{00000000-0002-0000-0000-0000DF010000}">
      <formula1>0</formula1>
      <formula2>10000</formula2>
    </dataValidation>
    <dataValidation type="textLength" errorStyle="information" allowBlank="1" showInputMessage="1" error="XLBVal:6=-1946141.4_x000d__x000a_" sqref="L225 N225 P225" xr:uid="{00000000-0002-0000-0000-0000E0010000}">
      <formula1>0</formula1>
      <formula2>10000</formula2>
    </dataValidation>
    <dataValidation type="textLength" errorStyle="information" allowBlank="1" showInputMessage="1" error="XLBVal:6=-242138.71_x000d__x000a_" sqref="L227" xr:uid="{00000000-0002-0000-0000-0000E1010000}">
      <formula1>0</formula1>
      <formula2>10000</formula2>
    </dataValidation>
    <dataValidation type="textLength" errorStyle="information" allowBlank="1" showInputMessage="1" error="XLBVal:6=-9128369.82_x000d__x000a_" sqref="L229" xr:uid="{00000000-0002-0000-0000-0000E2010000}">
      <formula1>0</formula1>
      <formula2>10000</formula2>
    </dataValidation>
    <dataValidation type="textLength" errorStyle="information" allowBlank="1" showInputMessage="1" error="XLBVal:6=-81403.2_x000d__x000a_" sqref="L230" xr:uid="{00000000-0002-0000-0000-0000E3010000}">
      <formula1>0</formula1>
      <formula2>10000</formula2>
    </dataValidation>
    <dataValidation type="textLength" errorStyle="information" allowBlank="1" showInputMessage="1" error="XLBVal:6=143616760.01_x000d__x000a_" sqref="L234" xr:uid="{00000000-0002-0000-0000-0000E4010000}">
      <formula1>0</formula1>
      <formula2>10000</formula2>
    </dataValidation>
    <dataValidation type="textLength" errorStyle="information" allowBlank="1" showInputMessage="1" error="XLBVal:6=1538149.6_x000d__x000a_" sqref="L235" xr:uid="{00000000-0002-0000-0000-0000E5010000}">
      <formula1>0</formula1>
      <formula2>10000</formula2>
    </dataValidation>
    <dataValidation type="textLength" errorStyle="information" allowBlank="1" showInputMessage="1" error="XLBVal:6=6309435.9_x000d__x000a_" sqref="L236" xr:uid="{00000000-0002-0000-0000-0000E6010000}">
      <formula1>0</formula1>
      <formula2>10000</formula2>
    </dataValidation>
    <dataValidation type="textLength" errorStyle="information" allowBlank="1" showInputMessage="1" error="XLBVal:6=2203141_x000d__x000a_" sqref="L237" xr:uid="{00000000-0002-0000-0000-0000E7010000}">
      <formula1>0</formula1>
      <formula2>10000</formula2>
    </dataValidation>
    <dataValidation type="textLength" errorStyle="information" allowBlank="1" showInputMessage="1" error="XLBVal:6=252065.87_x000d__x000a_" sqref="L239" xr:uid="{00000000-0002-0000-0000-0000E8010000}">
      <formula1>0</formula1>
      <formula2>10000</formula2>
    </dataValidation>
    <dataValidation type="textLength" errorStyle="information" allowBlank="1" showInputMessage="1" error="XLBVal:6=5872983.14_x000d__x000a_" sqref="L240" xr:uid="{00000000-0002-0000-0000-0000E9010000}">
      <formula1>0</formula1>
      <formula2>10000</formula2>
    </dataValidation>
    <dataValidation type="textLength" errorStyle="information" allowBlank="1" showInputMessage="1" error="XLBVal:6=7677014.56_x000d__x000a_" sqref="L241" xr:uid="{00000000-0002-0000-0000-0000EA010000}">
      <formula1>0</formula1>
      <formula2>10000</formula2>
    </dataValidation>
    <dataValidation type="textLength" errorStyle="information" allowBlank="1" showInputMessage="1" error="XLBVal:6=249011.91_x000d__x000a_" sqref="L242" xr:uid="{00000000-0002-0000-0000-0000EB010000}">
      <formula1>0</formula1>
      <formula2>10000</formula2>
    </dataValidation>
    <dataValidation type="textLength" errorStyle="information" allowBlank="1" showInputMessage="1" error="XLBVal:6=6068618.5_x000d__x000a_" sqref="L243" xr:uid="{00000000-0002-0000-0000-0000EC010000}">
      <formula1>0</formula1>
      <formula2>10000</formula2>
    </dataValidation>
    <dataValidation type="textLength" errorStyle="information" allowBlank="1" showInputMessage="1" error="XLBVal:6=23963184.54_x000d__x000a_" sqref="L244" xr:uid="{00000000-0002-0000-0000-0000ED010000}">
      <formula1>0</formula1>
      <formula2>10000</formula2>
    </dataValidation>
    <dataValidation type="textLength" errorStyle="information" allowBlank="1" showInputMessage="1" error="XLBVal:6=37452603.58_x000d__x000a_" sqref="L245" xr:uid="{00000000-0002-0000-0000-0000EE010000}">
      <formula1>0</formula1>
      <formula2>10000</formula2>
    </dataValidation>
    <dataValidation type="textLength" errorStyle="information" allowBlank="1" showInputMessage="1" error="XLBVal:6=1129078.14_x000d__x000a_" sqref="L246" xr:uid="{00000000-0002-0000-0000-0000EF010000}">
      <formula1>0</formula1>
      <formula2>10000</formula2>
    </dataValidation>
    <dataValidation type="textLength" errorStyle="information" allowBlank="1" showInputMessage="1" error="XLBVal:6=948787.27_x000d__x000a_" sqref="L247 N247 P247" xr:uid="{00000000-0002-0000-0000-0000F0010000}">
      <formula1>0</formula1>
      <formula2>10000</formula2>
    </dataValidation>
    <dataValidation type="textLength" errorStyle="information" allowBlank="1" showInputMessage="1" error="XLBVal:6=425000.12_x000d__x000a_" sqref="L248" xr:uid="{00000000-0002-0000-0000-0000F1010000}">
      <formula1>0</formula1>
      <formula2>10000</formula2>
    </dataValidation>
    <dataValidation type="textLength" errorStyle="information" allowBlank="1" showInputMessage="1" error="XLBVal:6=164458.68_x000d__x000a_" sqref="L249" xr:uid="{00000000-0002-0000-0000-0000F2010000}">
      <formula1>0</formula1>
      <formula2>10000</formula2>
    </dataValidation>
    <dataValidation type="textLength" errorStyle="information" allowBlank="1" showInputMessage="1" error="XLBVal:6=17701853.94_x000d__x000a_" sqref="L250" xr:uid="{00000000-0002-0000-0000-0000F3010000}">
      <formula1>0</formula1>
      <formula2>10000</formula2>
    </dataValidation>
    <dataValidation type="textLength" errorStyle="information" allowBlank="1" showInputMessage="1" error="XLBVal:6=2868074.54_x000d__x000a_" sqref="L251" xr:uid="{00000000-0002-0000-0000-0000F4010000}">
      <formula1>0</formula1>
      <formula2>10000</formula2>
    </dataValidation>
    <dataValidation type="textLength" errorStyle="information" allowBlank="1" showInputMessage="1" error="XLBVal:6=439618.64_x000d__x000a_" sqref="L252" xr:uid="{00000000-0002-0000-0000-0000F5010000}">
      <formula1>0</formula1>
      <formula2>10000</formula2>
    </dataValidation>
    <dataValidation type="textLength" errorStyle="information" allowBlank="1" showInputMessage="1" error="XLBVal:6=64455.41_x000d__x000a_" sqref="L253" xr:uid="{00000000-0002-0000-0000-0000F6010000}">
      <formula1>0</formula1>
      <formula2>10000</formula2>
    </dataValidation>
    <dataValidation type="textLength" errorStyle="information" allowBlank="1" showInputMessage="1" error="XLBVal:6=34286683.82_x000d__x000a_" sqref="L258" xr:uid="{00000000-0002-0000-0000-0000F7010000}">
      <formula1>0</formula1>
      <formula2>10000</formula2>
    </dataValidation>
    <dataValidation type="textLength" errorStyle="information" allowBlank="1" showInputMessage="1" error="XLBVal:6=1232919.51_x000d__x000a_" sqref="L259" xr:uid="{00000000-0002-0000-0000-0000F8010000}">
      <formula1>0</formula1>
      <formula2>10000</formula2>
    </dataValidation>
    <dataValidation type="textLength" errorStyle="information" allowBlank="1" showInputMessage="1" error="XLBVal:6=684402.65_x000d__x000a_" sqref="L260" xr:uid="{00000000-0002-0000-0000-0000F9010000}">
      <formula1>0</formula1>
      <formula2>10000</formula2>
    </dataValidation>
    <dataValidation type="textLength" errorStyle="information" allowBlank="1" showInputMessage="1" error="XLBVal:6=1485551.1_x000d__x000a_" sqref="L261" xr:uid="{00000000-0002-0000-0000-0000FA010000}">
      <formula1>0</formula1>
      <formula2>10000</formula2>
    </dataValidation>
    <dataValidation type="textLength" errorStyle="information" allowBlank="1" showInputMessage="1" error="XLBVal:6=2505777.86_x000d__x000a_" sqref="L263" xr:uid="{00000000-0002-0000-0000-0000FB010000}">
      <formula1>0</formula1>
      <formula2>10000</formula2>
    </dataValidation>
    <dataValidation type="textLength" errorStyle="information" allowBlank="1" showInputMessage="1" error="XLBVal:6=1692963.73_x000d__x000a_" sqref="L264" xr:uid="{00000000-0002-0000-0000-0000FC010000}">
      <formula1>0</formula1>
      <formula2>10000</formula2>
    </dataValidation>
    <dataValidation type="textLength" errorStyle="information" allowBlank="1" showInputMessage="1" error="XLBVal:6=1972450.68_x000d__x000a_" sqref="L266" xr:uid="{00000000-0002-0000-0000-0000FD010000}">
      <formula1>0</formula1>
      <formula2>10000</formula2>
    </dataValidation>
    <dataValidation type="textLength" errorStyle="information" allowBlank="1" showInputMessage="1" error="XLBVal:6=1314837.66_x000d__x000a_" sqref="L267" xr:uid="{00000000-0002-0000-0000-0000FE010000}">
      <formula1>0</formula1>
      <formula2>10000</formula2>
    </dataValidation>
    <dataValidation type="textLength" errorStyle="information" allowBlank="1" showInputMessage="1" error="XLBVal:6=8846075.56_x000d__x000a_" sqref="L268" xr:uid="{00000000-0002-0000-0000-0000FF010000}">
      <formula1>0</formula1>
      <formula2>10000</formula2>
    </dataValidation>
    <dataValidation type="textLength" errorStyle="information" allowBlank="1" showInputMessage="1" error="XLBVal:6=2764432.53_x000d__x000a_" sqref="L269" xr:uid="{00000000-0002-0000-0000-000000020000}">
      <formula1>0</formula1>
      <formula2>10000</formula2>
    </dataValidation>
    <dataValidation type="textLength" errorStyle="information" allowBlank="1" showInputMessage="1" error="XLBVal:6=83561.64_x000d__x000a_" sqref="L271" xr:uid="{00000000-0002-0000-0000-000001020000}">
      <formula1>0</formula1>
      <formula2>10000</formula2>
    </dataValidation>
    <dataValidation type="textLength" errorStyle="information" allowBlank="1" showInputMessage="1" error="XLBVal:6=2610089.6_x000d__x000a_" sqref="L272" xr:uid="{00000000-0002-0000-0000-000002020000}">
      <formula1>0</formula1>
      <formula2>10000</formula2>
    </dataValidation>
    <dataValidation type="textLength" errorStyle="information" allowBlank="1" showInputMessage="1" error="XLBVal:6=76267.58_x000d__x000a_" sqref="L273 N273 P273" xr:uid="{00000000-0002-0000-0000-000003020000}">
      <formula1>0</formula1>
      <formula2>10000</formula2>
    </dataValidation>
    <dataValidation type="textLength" errorStyle="information" allowBlank="1" showInputMessage="1" error="XLBVal:6=3375801.19_x000d__x000a_" sqref="L276" xr:uid="{00000000-0002-0000-0000-000004020000}">
      <formula1>0</formula1>
      <formula2>10000</formula2>
    </dataValidation>
    <dataValidation type="textLength" errorStyle="information" allowBlank="1" showInputMessage="1" error="XLBVal:6=4375076.1_x000d__x000a_" sqref="L277" xr:uid="{00000000-0002-0000-0000-000005020000}">
      <formula1>0</formula1>
      <formula2>10000</formula2>
    </dataValidation>
    <dataValidation type="textLength" errorStyle="information" allowBlank="1" showInputMessage="1" error="XLBVal:6=970626.61_x000d__x000a_" sqref="L278" xr:uid="{00000000-0002-0000-0000-000006020000}">
      <formula1>0</formula1>
      <formula2>10000</formula2>
    </dataValidation>
    <dataValidation type="textLength" errorStyle="information" allowBlank="1" showInputMessage="1" error="XLBVal:6=335535.6_x000d__x000a_" sqref="L279" xr:uid="{00000000-0002-0000-0000-000007020000}">
      <formula1>0</formula1>
      <formula2>10000</formula2>
    </dataValidation>
    <dataValidation type="textLength" errorStyle="information" allowBlank="1" showInputMessage="1" error="XLBVal:6=872810.89_x000d__x000a_" sqref="L280" xr:uid="{00000000-0002-0000-0000-000008020000}">
      <formula1>0</formula1>
      <formula2>10000</formula2>
    </dataValidation>
    <dataValidation type="textLength" errorStyle="information" allowBlank="1" showInputMessage="1" error="XLBVal:6=6599564.62_x000d__x000a_" sqref="L281" xr:uid="{00000000-0002-0000-0000-000009020000}">
      <formula1>0</formula1>
      <formula2>10000</formula2>
    </dataValidation>
    <dataValidation type="textLength" errorStyle="information" allowBlank="1" showInputMessage="1" error="XLBVal:6=59622.86_x000d__x000a_" sqref="L282" xr:uid="{00000000-0002-0000-0000-00000A020000}">
      <formula1>0</formula1>
      <formula2>10000</formula2>
    </dataValidation>
    <dataValidation type="textLength" errorStyle="information" allowBlank="1" showInputMessage="1" error="XLBVal:6=2353936.64_x000d__x000a_" sqref="L284" xr:uid="{00000000-0002-0000-0000-00000B020000}">
      <formula1>0</formula1>
      <formula2>10000</formula2>
    </dataValidation>
    <dataValidation type="textLength" errorStyle="information" allowBlank="1" showInputMessage="1" error="XLBVal:6=275090.04_x000d__x000a_" sqref="L285" xr:uid="{00000000-0002-0000-0000-00000C020000}">
      <formula1>0</formula1>
      <formula2>10000</formula2>
    </dataValidation>
    <dataValidation type="textLength" errorStyle="information" allowBlank="1" showInputMessage="1" error="XLBVal:6=157476.13_x000d__x000a_" sqref="L286" xr:uid="{00000000-0002-0000-0000-00000D020000}">
      <formula1>0</formula1>
      <formula2>10000</formula2>
    </dataValidation>
    <dataValidation type="textLength" errorStyle="information" allowBlank="1" showInputMessage="1" error="XLBVal:6=41083.63_x000d__x000a_" sqref="L287" xr:uid="{00000000-0002-0000-0000-00000E020000}">
      <formula1>0</formula1>
      <formula2>10000</formula2>
    </dataValidation>
    <dataValidation type="textLength" errorStyle="information" allowBlank="1" showInputMessage="1" error="XLBVal:6=109124.31_x000d__x000a_" sqref="L288" xr:uid="{00000000-0002-0000-0000-00000F020000}">
      <formula1>0</formula1>
      <formula2>10000</formula2>
    </dataValidation>
    <dataValidation type="textLength" errorStyle="information" allowBlank="1" showInputMessage="1" error="XLBVal:6=410110.58_x000d__x000a_" sqref="L289" xr:uid="{00000000-0002-0000-0000-000010020000}">
      <formula1>0</formula1>
      <formula2>10000</formula2>
    </dataValidation>
    <dataValidation type="textLength" errorStyle="information" allowBlank="1" showInputMessage="1" error="XLBVal:6=3359101.48_x000d__x000a_" sqref="L290" xr:uid="{00000000-0002-0000-0000-000011020000}">
      <formula1>0</formula1>
      <formula2>10000</formula2>
    </dataValidation>
    <dataValidation type="textLength" errorStyle="information" allowBlank="1" showInputMessage="1" error="XLBVal:6=2811199.06_x000d__x000a_" sqref="L291" xr:uid="{00000000-0002-0000-0000-000012020000}">
      <formula1>0</formula1>
      <formula2>10000</formula2>
    </dataValidation>
    <dataValidation type="textLength" errorStyle="information" allowBlank="1" showInputMessage="1" error="XLBVal:6=61823.84_x000d__x000a_" sqref="L292" xr:uid="{00000000-0002-0000-0000-000013020000}">
      <formula1>0</formula1>
      <formula2>10000</formula2>
    </dataValidation>
    <dataValidation type="textLength" errorStyle="information" allowBlank="1" showInputMessage="1" error="XLBVal:6=4301088.34_x000d__x000a_" sqref="L293" xr:uid="{00000000-0002-0000-0000-000014020000}">
      <formula1>0</formula1>
      <formula2>10000</formula2>
    </dataValidation>
    <dataValidation type="textLength" errorStyle="information" allowBlank="1" showInputMessage="1" error="XLBVal:6=733017.46_x000d__x000a_" sqref="L294" xr:uid="{00000000-0002-0000-0000-000015020000}">
      <formula1>0</formula1>
      <formula2>10000</formula2>
    </dataValidation>
    <dataValidation type="textLength" errorStyle="information" allowBlank="1" showInputMessage="1" error="XLBVal:6=514135.8_x000d__x000a_" sqref="L295" xr:uid="{00000000-0002-0000-0000-000016020000}">
      <formula1>0</formula1>
      <formula2>10000</formula2>
    </dataValidation>
    <dataValidation type="textLength" errorStyle="information" allowBlank="1" showInputMessage="1" error="XLBVal:6=400129.41_x000d__x000a_" sqref="L297" xr:uid="{00000000-0002-0000-0000-000017020000}">
      <formula1>0</formula1>
      <formula2>10000</formula2>
    </dataValidation>
    <dataValidation type="textLength" errorStyle="information" allowBlank="1" showInputMessage="1" error="XLBVal:6=1307118.56_x000d__x000a_" sqref="L298" xr:uid="{00000000-0002-0000-0000-000018020000}">
      <formula1>0</formula1>
      <formula2>10000</formula2>
    </dataValidation>
    <dataValidation type="textLength" errorStyle="information" allowBlank="1" showInputMessage="1" error="XLBVal:6=6387774.12_x000d__x000a_" sqref="L299" xr:uid="{00000000-0002-0000-0000-000019020000}">
      <formula1>0</formula1>
      <formula2>10000</formula2>
    </dataValidation>
    <dataValidation type="textLength" errorStyle="information" allowBlank="1" showInputMessage="1" error="XLBVal:6=8956388.11_x000d__x000a_" sqref="L300" xr:uid="{00000000-0002-0000-0000-00001A020000}">
      <formula1>0</formula1>
      <formula2>10000</formula2>
    </dataValidation>
    <dataValidation type="textLength" errorStyle="information" allowBlank="1" showInputMessage="1" error="XLBVal:6=5265410.51_x000d__x000a_" sqref="L301" xr:uid="{00000000-0002-0000-0000-00001B020000}">
      <formula1>0</formula1>
      <formula2>10000</formula2>
    </dataValidation>
    <dataValidation type="textLength" errorStyle="information" allowBlank="1" showInputMessage="1" error="XLBVal:6=1537571.34_x000d__x000a_" sqref="L302" xr:uid="{00000000-0002-0000-0000-00001C020000}">
      <formula1>0</formula1>
      <formula2>10000</formula2>
    </dataValidation>
    <dataValidation type="textLength" errorStyle="information" allowBlank="1" showInputMessage="1" error="XLBVal:6=7703672.81_x000d__x000a_" sqref="L303" xr:uid="{00000000-0002-0000-0000-00001D020000}">
      <formula1>0</formula1>
      <formula2>10000</formula2>
    </dataValidation>
    <dataValidation type="textLength" errorStyle="information" allowBlank="1" showInputMessage="1" error="XLBVal:6=44334.06_x000d__x000a_" sqref="L304" xr:uid="{00000000-0002-0000-0000-00001E020000}">
      <formula1>0</formula1>
      <formula2>10000</formula2>
    </dataValidation>
    <dataValidation type="textLength" errorStyle="information" allowBlank="1" showInputMessage="1" error="XLBVal:6=667867.48_x000d__x000a_" sqref="L305" xr:uid="{00000000-0002-0000-0000-00001F020000}">
      <formula1>0</formula1>
      <formula2>10000</formula2>
    </dataValidation>
    <dataValidation type="textLength" errorStyle="information" allowBlank="1" showInputMessage="1" error="XLBVal:6=1375588.39_x000d__x000a_" sqref="L306" xr:uid="{00000000-0002-0000-0000-000020020000}">
      <formula1>0</formula1>
      <formula2>10000</formula2>
    </dataValidation>
    <dataValidation type="textLength" errorStyle="information" allowBlank="1" showInputMessage="1" error="XLBVal:6=1757104.5_x000d__x000a_" sqref="L307" xr:uid="{00000000-0002-0000-0000-000021020000}">
      <formula1>0</formula1>
      <formula2>10000</formula2>
    </dataValidation>
    <dataValidation type="textLength" errorStyle="information" allowBlank="1" showInputMessage="1" error="XLBVal:6=1650000_x000d__x000a_" sqref="L308" xr:uid="{00000000-0002-0000-0000-000022020000}">
      <formula1>0</formula1>
      <formula2>10000</formula2>
    </dataValidation>
    <dataValidation type="textLength" errorStyle="information" allowBlank="1" showInputMessage="1" error="XLBVal:6=1662489.71_x000d__x000a_" sqref="L311" xr:uid="{00000000-0002-0000-0000-000023020000}">
      <formula1>0</formula1>
      <formula2>10000</formula2>
    </dataValidation>
    <dataValidation type="textLength" errorStyle="information" allowBlank="1" showInputMessage="1" error="XLBVal:6=1833007.15_x000d__x000a_" sqref="L312" xr:uid="{00000000-0002-0000-0000-000024020000}">
      <formula1>0</formula1>
      <formula2>10000</formula2>
    </dataValidation>
    <dataValidation type="textLength" errorStyle="information" allowBlank="1" showInputMessage="1" error="XLBVal:6=22764.34_x000d__x000a_" sqref="L313" xr:uid="{00000000-0002-0000-0000-000025020000}">
      <formula1>0</formula1>
      <formula2>10000</formula2>
    </dataValidation>
    <dataValidation type="textLength" errorStyle="information" allowBlank="1" showInputMessage="1" error="XLBVal:6=1162200_x000d__x000a_" sqref="L314" xr:uid="{00000000-0002-0000-0000-000026020000}">
      <formula1>0</formula1>
      <formula2>10000</formula2>
    </dataValidation>
    <dataValidation type="textLength" errorStyle="information" allowBlank="1" showInputMessage="1" error="XLBVal:6=776363.1_x000d__x000a_" sqref="L315" xr:uid="{00000000-0002-0000-0000-000027020000}">
      <formula1>0</formula1>
      <formula2>10000</formula2>
    </dataValidation>
    <dataValidation type="textLength" errorStyle="information" allowBlank="1" showInputMessage="1" error="XLBVal:6=62500_x000d__x000a_" sqref="L316" xr:uid="{00000000-0002-0000-0000-000028020000}">
      <formula1>0</formula1>
      <formula2>10000</formula2>
    </dataValidation>
    <dataValidation type="textLength" errorStyle="information" allowBlank="1" showInputMessage="1" error="XLBVal:6=482539.63_x000d__x000a_" sqref="L317" xr:uid="{00000000-0002-0000-0000-000029020000}">
      <formula1>0</formula1>
      <formula2>10000</formula2>
    </dataValidation>
    <dataValidation type="textLength" errorStyle="information" allowBlank="1" showInputMessage="1" error="XLBVal:6=632448.59_x000d__x000a_" sqref="L319" xr:uid="{00000000-0002-0000-0000-00002A020000}">
      <formula1>0</formula1>
      <formula2>10000</formula2>
    </dataValidation>
    <dataValidation type="textLength" errorStyle="information" allowBlank="1" showInputMessage="1" error="XLBVal:6=11083.32_x000d__x000a_" sqref="L320" xr:uid="{00000000-0002-0000-0000-00002B020000}">
      <formula1>0</formula1>
      <formula2>10000</formula2>
    </dataValidation>
    <dataValidation type="textLength" errorStyle="information" allowBlank="1" showInputMessage="1" error="XLBVal:6=12959443_x000d__x000a_" sqref="L322" xr:uid="{00000000-0002-0000-0000-00002C020000}">
      <formula1>0</formula1>
      <formula2>10000</formula2>
    </dataValidation>
    <dataValidation type="textLength" errorStyle="information" allowBlank="1" showInputMessage="1" error="XLBVal:6=-1976069.64_x000d__x000a_" sqref="L323" xr:uid="{00000000-0002-0000-0000-00002D020000}">
      <formula1>0</formula1>
      <formula2>10000</formula2>
    </dataValidation>
    <dataValidation type="textLength" errorStyle="information" allowBlank="1" showInputMessage="1" error="XLBVal:6=2334941.19_x000d__x000a_" sqref="L325" xr:uid="{00000000-0002-0000-0000-00002E020000}">
      <formula1>0</formula1>
      <formula2>10000</formula2>
    </dataValidation>
    <dataValidation type="textLength" errorStyle="information" allowBlank="1" showInputMessage="1" error="XLBVal:6=482695.71_x000d__x000a_" sqref="L326" xr:uid="{00000000-0002-0000-0000-00002F020000}">
      <formula1>0</formula1>
      <formula2>10000</formula2>
    </dataValidation>
    <dataValidation type="textLength" errorStyle="information" allowBlank="1" showInputMessage="1" error="XLBVal:6=682466.88_x000d__x000a_" sqref="L328" xr:uid="{00000000-0002-0000-0000-000030020000}">
      <formula1>0</formula1>
      <formula2>10000</formula2>
    </dataValidation>
    <dataValidation type="textLength" errorStyle="information" allowBlank="1" showInputMessage="1" error="XLBVal:6=-15857.6_x000d__x000a_" sqref="L333" xr:uid="{00000000-0002-0000-0000-000031020000}">
      <formula1>0</formula1>
      <formula2>10000</formula2>
    </dataValidation>
    <dataValidation type="textLength" errorStyle="information" allowBlank="1" showInputMessage="1" error="XLBVal:6=38144.13_x000d__x000a_" sqref="L334" xr:uid="{00000000-0002-0000-0000-000032020000}">
      <formula1>0</formula1>
      <formula2>10000</formula2>
    </dataValidation>
    <dataValidation type="textLength" errorStyle="information" allowBlank="1" showInputMessage="1" error="XLBVal:6=3928795.59_x000d__x000a_" sqref="L335" xr:uid="{00000000-0002-0000-0000-000033020000}">
      <formula1>0</formula1>
      <formula2>10000</formula2>
    </dataValidation>
    <dataValidation type="textLength" errorStyle="information" allowBlank="1" showInputMessage="1" error="XLBVal:6=22738137.84_x000d__x000a_" sqref="L336" xr:uid="{00000000-0002-0000-0000-000034020000}">
      <formula1>0</formula1>
      <formula2>10000</formula2>
    </dataValidation>
    <dataValidation type="textLength" errorStyle="information" allowBlank="1" showInputMessage="1" error="XLBVal:6=7493703.14_x000d__x000a_" sqref="L337" xr:uid="{00000000-0002-0000-0000-000035020000}">
      <formula1>0</formula1>
      <formula2>10000</formula2>
    </dataValidation>
    <dataValidation type="textLength" errorStyle="information" allowBlank="1" showInputMessage="1" error="XLBVal:6=6067742.66_x000d__x000a_" sqref="L338" xr:uid="{00000000-0002-0000-0000-000036020000}">
      <formula1>0</formula1>
      <formula2>10000</formula2>
    </dataValidation>
    <dataValidation type="textLength" errorStyle="information" allowBlank="1" showInputMessage="1" error="XLBVal:6=3948474.02_x000d__x000a_" sqref="L340" xr:uid="{00000000-0002-0000-0000-000037020000}">
      <formula1>0</formula1>
      <formula2>10000</formula2>
    </dataValidation>
    <dataValidation type="textLength" errorStyle="information" allowBlank="1" showInputMessage="1" error="XLBVal:6=15499438.21_x000d__x000a_" sqref="L341" xr:uid="{00000000-0002-0000-0000-000038020000}">
      <formula1>0</formula1>
      <formula2>10000</formula2>
    </dataValidation>
    <dataValidation type="textLength" errorStyle="information" allowBlank="1" showInputMessage="1" error="XLBVal:6=864.5_x000d__x000a_" sqref="L343" xr:uid="{00000000-0002-0000-0000-000039020000}">
      <formula1>0</formula1>
      <formula2>10000</formula2>
    </dataValidation>
    <dataValidation type="textLength" errorStyle="information" allowBlank="1" showInputMessage="1" error="XLBVal:6=18851_x000d__x000a_" sqref="L344" xr:uid="{00000000-0002-0000-0000-00003A020000}">
      <formula1>0</formula1>
      <formula2>10000</formula2>
    </dataValidation>
    <dataValidation type="textLength" errorStyle="information" allowBlank="1" showInputMessage="1" error="XLBVal:6=31439.09_x000d__x000a_" sqref="L345" xr:uid="{00000000-0002-0000-0000-00003B020000}">
      <formula1>0</formula1>
      <formula2>10000</formula2>
    </dataValidation>
    <dataValidation type="textLength" errorStyle="information" allowBlank="1" showInputMessage="1" error="XLBVal:6=2858871.5_x000d__x000a_" sqref="L346" xr:uid="{00000000-0002-0000-0000-00003C020000}">
      <formula1>0</formula1>
      <formula2>10000</formula2>
    </dataValidation>
    <dataValidation type="textLength" errorStyle="information" allowBlank="1" showInputMessage="1" error="XLBVal:6=406425.27_x000d__x000a_" sqref="L347" xr:uid="{00000000-0002-0000-0000-00003D020000}">
      <formula1>0</formula1>
      <formula2>10000</formula2>
    </dataValidation>
    <dataValidation type="textLength" errorStyle="information" allowBlank="1" showInputMessage="1" error="XLBVal:6=105513.26_x000d__x000a_" sqref="L348" xr:uid="{00000000-0002-0000-0000-00003E020000}">
      <formula1>0</formula1>
      <formula2>10000</formula2>
    </dataValidation>
    <dataValidation type="textLength" errorStyle="information" allowBlank="1" showInputMessage="1" error="XLBVal:6=718183.08_x000d__x000a_" sqref="L350" xr:uid="{00000000-0002-0000-0000-00003F020000}">
      <formula1>0</formula1>
      <formula2>10000</formula2>
    </dataValidation>
    <dataValidation type="textLength" errorStyle="information" allowBlank="1" showInputMessage="1" error="XLBVal:6=43323701.08_x000d__x000a_" sqref="L351" xr:uid="{00000000-0002-0000-0000-000040020000}">
      <formula1>0</formula1>
      <formula2>10000</formula2>
    </dataValidation>
    <dataValidation type="textLength" errorStyle="information" allowBlank="1" showInputMessage="1" error="XLBVal:6=-50402641.75_x000d__x000a_" sqref="N179" xr:uid="{00000000-0002-0000-0000-000041020000}">
      <formula1>0</formula1>
      <formula2>10000</formula2>
    </dataValidation>
    <dataValidation type="textLength" errorStyle="information" allowBlank="1" showInputMessage="1" error="XLBVal:6=-31021759.95_x000d__x000a_" sqref="N180" xr:uid="{00000000-0002-0000-0000-000042020000}">
      <formula1>0</formula1>
      <formula2>10000</formula2>
    </dataValidation>
    <dataValidation type="textLength" errorStyle="information" allowBlank="1" showInputMessage="1" error="XLBVal:6=-424035331.18_x000d__x000a_" sqref="N181" xr:uid="{00000000-0002-0000-0000-000043020000}">
      <formula1>0</formula1>
      <formula2>10000</formula2>
    </dataValidation>
    <dataValidation type="textLength" errorStyle="information" allowBlank="1" showInputMessage="1" error="XLBVal:6=-5668413.05_x000d__x000a_" sqref="N182" xr:uid="{00000000-0002-0000-0000-000044020000}">
      <formula1>0</formula1>
      <formula2>10000</formula2>
    </dataValidation>
    <dataValidation type="textLength" errorStyle="information" allowBlank="1" showInputMessage="1" error="XLBVal:6=-37646829.82_x000d__x000a_" sqref="N183" xr:uid="{00000000-0002-0000-0000-000045020000}">
      <formula1>0</formula1>
      <formula2>10000</formula2>
    </dataValidation>
    <dataValidation type="textLength" errorStyle="information" allowBlank="1" showInputMessage="1" error="XLBVal:6=-22066276.71_x000d__x000a_" sqref="N184" xr:uid="{00000000-0002-0000-0000-000046020000}">
      <formula1>0</formula1>
      <formula2>10000</formula2>
    </dataValidation>
    <dataValidation type="textLength" errorStyle="information" allowBlank="1" showInputMessage="1" error="XLBVal:6=-336155.89_x000d__x000a_" sqref="N185" xr:uid="{00000000-0002-0000-0000-000047020000}">
      <formula1>0</formula1>
      <formula2>10000</formula2>
    </dataValidation>
    <dataValidation type="textLength" errorStyle="information" allowBlank="1" showInputMessage="1" error="XLBVal:6=-41663461.73_x000d__x000a_" sqref="N186" xr:uid="{00000000-0002-0000-0000-000048020000}">
      <formula1>0</formula1>
      <formula2>10000</formula2>
    </dataValidation>
    <dataValidation type="textLength" errorStyle="information" allowBlank="1" showInputMessage="1" error="XLBVal:6=-13148057_x000d__x000a_" sqref="N190" xr:uid="{00000000-0002-0000-0000-000049020000}">
      <formula1>0</formula1>
      <formula2>10000</formula2>
    </dataValidation>
    <dataValidation type="textLength" errorStyle="information" allowBlank="1" showInputMessage="1" error="XLBVal:6=-7649.96_x000d__x000a_" sqref="N191" xr:uid="{00000000-0002-0000-0000-00004A020000}">
      <formula1>0</formula1>
      <formula2>10000</formula2>
    </dataValidation>
    <dataValidation type="textLength" errorStyle="information" allowBlank="1" showInputMessage="1" error="XLBVal:6=-1345.8_x000d__x000a_" sqref="N192" xr:uid="{00000000-0002-0000-0000-00004B020000}">
      <formula1>0</formula1>
      <formula2>10000</formula2>
    </dataValidation>
    <dataValidation type="textLength" errorStyle="information" allowBlank="1" showInputMessage="1" error="XLBVal:6=-69050_x000d__x000a_" sqref="N195" xr:uid="{00000000-0002-0000-0000-00004C020000}">
      <formula1>0</formula1>
      <formula2>10000</formula2>
    </dataValidation>
    <dataValidation type="textLength" errorStyle="information" allowBlank="1" showInputMessage="1" error="XLBVal:6=2396521.46_x000d__x000a_" sqref="N196" xr:uid="{00000000-0002-0000-0000-00004D020000}">
      <formula1>0</formula1>
      <formula2>10000</formula2>
    </dataValidation>
    <dataValidation type="textLength" errorStyle="information" allowBlank="1" showInputMessage="1" error="XLBVal:6=-21916768.53_x000d__x000a_" sqref="N207" xr:uid="{00000000-0002-0000-0000-00004E020000}">
      <formula1>0</formula1>
      <formula2>10000</formula2>
    </dataValidation>
    <dataValidation type="textLength" errorStyle="information" allowBlank="1" showInputMessage="1" error="XLBVal:6=-1001686.88_x000d__x000a_" sqref="N208" xr:uid="{00000000-0002-0000-0000-00004F020000}">
      <formula1>0</formula1>
      <formula2>10000</formula2>
    </dataValidation>
    <dataValidation type="textLength" errorStyle="information" allowBlank="1" showInputMessage="1" error="XLBVal:6=-5411896.64_x000d__x000a_" sqref="N209" xr:uid="{00000000-0002-0000-0000-000050020000}">
      <formula1>0</formula1>
      <formula2>10000</formula2>
    </dataValidation>
    <dataValidation type="textLength" errorStyle="information" allowBlank="1" showInputMessage="1" error="XLBVal:6=-68205312.46_x000d__x000a_" sqref="N213" xr:uid="{00000000-0002-0000-0000-000051020000}">
      <formula1>0</formula1>
      <formula2>10000</formula2>
    </dataValidation>
    <dataValidation type="textLength" errorStyle="information" allowBlank="1" showInputMessage="1" error="XLBVal:6=-2678_x000d__x000a_" sqref="N214" xr:uid="{00000000-0002-0000-0000-000052020000}">
      <formula1>0</formula1>
      <formula2>10000</formula2>
    </dataValidation>
    <dataValidation type="textLength" errorStyle="information" allowBlank="1" showInputMessage="1" error="XLBVal:6=10127123.32_x000d__x000a_" sqref="N216" xr:uid="{00000000-0002-0000-0000-000053020000}">
      <formula1>0</formula1>
      <formula2>10000</formula2>
    </dataValidation>
    <dataValidation type="textLength" errorStyle="information" allowBlank="1" showInputMessage="1" error="XLBVal:6=10254674.98_x000d__x000a_" sqref="N218" xr:uid="{00000000-0002-0000-0000-000054020000}">
      <formula1>0</formula1>
      <formula2>10000</formula2>
    </dataValidation>
    <dataValidation type="textLength" errorStyle="information" allowBlank="1" showInputMessage="1" error="XLBVal:6=1625807.59_x000d__x000a_" sqref="N219" xr:uid="{00000000-0002-0000-0000-000055020000}">
      <formula1>0</formula1>
      <formula2>10000</formula2>
    </dataValidation>
    <dataValidation type="textLength" errorStyle="information" allowBlank="1" showInputMessage="1" error="XLBVal:6=1955140.93_x000d__x000a_" sqref="N221" xr:uid="{00000000-0002-0000-0000-000056020000}">
      <formula1>0</formula1>
      <formula2>10000</formula2>
    </dataValidation>
    <dataValidation type="textLength" errorStyle="information" allowBlank="1" showInputMessage="1" error="XLBVal:6=259503.39_x000d__x000a_" sqref="N226" xr:uid="{00000000-0002-0000-0000-000057020000}">
      <formula1>0</formula1>
      <formula2>10000</formula2>
    </dataValidation>
    <dataValidation type="textLength" errorStyle="information" allowBlank="1" showInputMessage="1" error="XLBVal:6=-258693.99_x000d__x000a_" sqref="N227" xr:uid="{00000000-0002-0000-0000-000058020000}">
      <formula1>0</formula1>
      <formula2>10000</formula2>
    </dataValidation>
    <dataValidation type="textLength" errorStyle="information" allowBlank="1" showInputMessage="1" error="XLBVal:6=-9129894.81_x000d__x000a_" sqref="N229" xr:uid="{00000000-0002-0000-0000-000059020000}">
      <formula1>0</formula1>
      <formula2>10000</formula2>
    </dataValidation>
    <dataValidation type="textLength" errorStyle="information" allowBlank="1" showInputMessage="1" error="XLBVal:6=-87128.02_x000d__x000a_" sqref="N230" xr:uid="{00000000-0002-0000-0000-00005A020000}">
      <formula1>0</formula1>
      <formula2>10000</formula2>
    </dataValidation>
    <dataValidation type="textLength" errorStyle="information" allowBlank="1" showInputMessage="1" error="XLBVal:6=158118476.68_x000d__x000a_" sqref="N234" xr:uid="{00000000-0002-0000-0000-00005B020000}">
      <formula1>0</formula1>
      <formula2>10000</formula2>
    </dataValidation>
    <dataValidation type="textLength" errorStyle="information" allowBlank="1" showInputMessage="1" error="XLBVal:6=1658136.15_x000d__x000a_" sqref="N235" xr:uid="{00000000-0002-0000-0000-00005C020000}">
      <formula1>0</formula1>
      <formula2>10000</formula2>
    </dataValidation>
    <dataValidation type="textLength" errorStyle="information" allowBlank="1" showInputMessage="1" error="XLBVal:6=6952394.14_x000d__x000a_" sqref="N236" xr:uid="{00000000-0002-0000-0000-00005D020000}">
      <formula1>0</formula1>
      <formula2>10000</formula2>
    </dataValidation>
    <dataValidation type="textLength" errorStyle="information" allowBlank="1" showInputMessage="1" error="XLBVal:6=2444188_x000d__x000a_" sqref="N237" xr:uid="{00000000-0002-0000-0000-00005E020000}">
      <formula1>0</formula1>
      <formula2>10000</formula2>
    </dataValidation>
    <dataValidation type="textLength" errorStyle="information" allowBlank="1" showInputMessage="1" error="XLBVal:6=252290.17_x000d__x000a_" sqref="N239 P239" xr:uid="{00000000-0002-0000-0000-00005F020000}">
      <formula1>0</formula1>
      <formula2>10000</formula2>
    </dataValidation>
    <dataValidation type="textLength" errorStyle="information" allowBlank="1" showInputMessage="1" error="XLBVal:6=6632443.86_x000d__x000a_" sqref="N240" xr:uid="{00000000-0002-0000-0000-000060020000}">
      <formula1>0</formula1>
      <formula2>10000</formula2>
    </dataValidation>
    <dataValidation type="textLength" errorStyle="information" allowBlank="1" showInputMessage="1" error="XLBVal:6=8234348.06_x000d__x000a_" sqref="N241" xr:uid="{00000000-0002-0000-0000-000061020000}">
      <formula1>0</formula1>
      <formula2>10000</formula2>
    </dataValidation>
    <dataValidation type="textLength" errorStyle="information" allowBlank="1" showInputMessage="1" error="XLBVal:6=287553.57_x000d__x000a_" sqref="N242" xr:uid="{00000000-0002-0000-0000-000062020000}">
      <formula1>0</formula1>
      <formula2>10000</formula2>
    </dataValidation>
    <dataValidation type="textLength" errorStyle="information" allowBlank="1" showInputMessage="1" error="XLBVal:6=6675480.35_x000d__x000a_" sqref="N243" xr:uid="{00000000-0002-0000-0000-000063020000}">
      <formula1>0</formula1>
      <formula2>10000</formula2>
    </dataValidation>
    <dataValidation type="textLength" errorStyle="information" allowBlank="1" showInputMessage="1" error="XLBVal:6=25438971.13_x000d__x000a_" sqref="N244" xr:uid="{00000000-0002-0000-0000-000064020000}">
      <formula1>0</formula1>
      <formula2>10000</formula2>
    </dataValidation>
    <dataValidation type="textLength" errorStyle="information" allowBlank="1" showInputMessage="1" error="XLBVal:6=41658653.79_x000d__x000a_" sqref="N245" xr:uid="{00000000-0002-0000-0000-000065020000}">
      <formula1>0</formula1>
      <formula2>10000</formula2>
    </dataValidation>
    <dataValidation type="textLength" errorStyle="information" allowBlank="1" showInputMessage="1" error="XLBVal:6=1258932.74_x000d__x000a_" sqref="N246" xr:uid="{00000000-0002-0000-0000-000066020000}">
      <formula1>0</formula1>
      <formula2>10000</formula2>
    </dataValidation>
    <dataValidation type="textLength" errorStyle="information" allowBlank="1" showInputMessage="1" error="XLBVal:6=425747.78_x000d__x000a_" sqref="N248" xr:uid="{00000000-0002-0000-0000-000067020000}">
      <formula1>0</formula1>
      <formula2>10000</formula2>
    </dataValidation>
    <dataValidation type="textLength" errorStyle="information" allowBlank="1" showInputMessage="1" error="XLBVal:6=181492.69_x000d__x000a_" sqref="N249" xr:uid="{00000000-0002-0000-0000-000068020000}">
      <formula1>0</formula1>
      <formula2>10000</formula2>
    </dataValidation>
    <dataValidation type="textLength" errorStyle="information" allowBlank="1" showInputMessage="1" error="XLBVal:6=18934320.51_x000d__x000a_" sqref="N250" xr:uid="{00000000-0002-0000-0000-000069020000}">
      <formula1>0</formula1>
      <formula2>10000</formula2>
    </dataValidation>
    <dataValidation type="textLength" errorStyle="information" allowBlank="1" showInputMessage="1" error="XLBVal:6=3177317.96_x000d__x000a_" sqref="N251" xr:uid="{00000000-0002-0000-0000-00006A020000}">
      <formula1>0</formula1>
      <formula2>10000</formula2>
    </dataValidation>
    <dataValidation type="textLength" errorStyle="information" allowBlank="1" showInputMessage="1" error="XLBVal:6=497593.33_x000d__x000a_" sqref="N252" xr:uid="{00000000-0002-0000-0000-00006B020000}">
      <formula1>0</formula1>
      <formula2>10000</formula2>
    </dataValidation>
    <dataValidation type="textLength" errorStyle="information" allowBlank="1" showInputMessage="1" error="XLBVal:6=149455.41_x000d__x000a_" sqref="N253" xr:uid="{00000000-0002-0000-0000-00006C020000}">
      <formula1>0</formula1>
      <formula2>10000</formula2>
    </dataValidation>
    <dataValidation type="textLength" errorStyle="information" allowBlank="1" showInputMessage="1" error="XLBVal:6=580000_x000d__x000a_" sqref="N257 P257" xr:uid="{00000000-0002-0000-0000-00006D020000}">
      <formula1>0</formula1>
      <formula2>10000</formula2>
    </dataValidation>
    <dataValidation type="textLength" errorStyle="information" allowBlank="1" showInputMessage="1" error="XLBVal:6=38056909.99_x000d__x000a_" sqref="N258" xr:uid="{00000000-0002-0000-0000-00006E020000}">
      <formula1>0</formula1>
      <formula2>10000</formula2>
    </dataValidation>
    <dataValidation type="textLength" errorStyle="information" allowBlank="1" showInputMessage="1" error="XLBVal:6=1355465.91_x000d__x000a_" sqref="N259" xr:uid="{00000000-0002-0000-0000-00006F020000}">
      <formula1>0</formula1>
      <formula2>10000</formula2>
    </dataValidation>
    <dataValidation type="textLength" errorStyle="information" allowBlank="1" showInputMessage="1" error="XLBVal:6=767401.23_x000d__x000a_" sqref="N260" xr:uid="{00000000-0002-0000-0000-000070020000}">
      <formula1>0</formula1>
      <formula2>10000</formula2>
    </dataValidation>
    <dataValidation type="textLength" errorStyle="information" allowBlank="1" showInputMessage="1" error="XLBVal:6=1630370.1_x000d__x000a_" sqref="N261" xr:uid="{00000000-0002-0000-0000-000071020000}">
      <formula1>0</formula1>
      <formula2>10000</formula2>
    </dataValidation>
    <dataValidation type="textLength" errorStyle="information" allowBlank="1" showInputMessage="1" error="XLBVal:6=2774335.19_x000d__x000a_" sqref="N263" xr:uid="{00000000-0002-0000-0000-000072020000}">
      <formula1>0</formula1>
      <formula2>10000</formula2>
    </dataValidation>
    <dataValidation type="textLength" errorStyle="information" allowBlank="1" showInputMessage="1" error="XLBVal:6=1887710.05_x000d__x000a_" sqref="N264" xr:uid="{00000000-0002-0000-0000-000073020000}">
      <formula1>0</formula1>
      <formula2>10000</formula2>
    </dataValidation>
    <dataValidation type="textLength" errorStyle="information" allowBlank="1" showInputMessage="1" error="XLBVal:6=2115376.54_x000d__x000a_" sqref="N266" xr:uid="{00000000-0002-0000-0000-000074020000}">
      <formula1>0</formula1>
      <formula2>10000</formula2>
    </dataValidation>
    <dataValidation type="textLength" errorStyle="information" allowBlank="1" showInputMessage="1" error="XLBVal:6=1341853.76_x000d__x000a_" sqref="N267" xr:uid="{00000000-0002-0000-0000-000075020000}">
      <formula1>0</formula1>
      <formula2>10000</formula2>
    </dataValidation>
    <dataValidation type="textLength" errorStyle="information" allowBlank="1" showInputMessage="1" error="XLBVal:6=9753339.06_x000d__x000a_" sqref="N268" xr:uid="{00000000-0002-0000-0000-000076020000}">
      <formula1>0</formula1>
      <formula2>10000</formula2>
    </dataValidation>
    <dataValidation type="textLength" errorStyle="information" allowBlank="1" showInputMessage="1" error="XLBVal:6=3073481.74_x000d__x000a_" sqref="N269" xr:uid="{00000000-0002-0000-0000-000077020000}">
      <formula1>0</formula1>
      <formula2>10000</formula2>
    </dataValidation>
    <dataValidation type="textLength" errorStyle="information" allowBlank="1" showInputMessage="1" error="XLBVal:6=91780.82_x000d__x000a_" sqref="N271" xr:uid="{00000000-0002-0000-0000-000078020000}">
      <formula1>0</formula1>
      <formula2>10000</formula2>
    </dataValidation>
    <dataValidation type="textLength" errorStyle="information" allowBlank="1" showInputMessage="1" error="XLBVal:6=2690089.6_x000d__x000a_" sqref="N272" xr:uid="{00000000-0002-0000-0000-000079020000}">
      <formula1>0</formula1>
      <formula2>10000</formula2>
    </dataValidation>
    <dataValidation type="textLength" errorStyle="information" allowBlank="1" showInputMessage="1" error="XLBVal:6=3481186.66_x000d__x000a_" sqref="N276" xr:uid="{00000000-0002-0000-0000-00007A020000}">
      <formula1>0</formula1>
      <formula2>10000</formula2>
    </dataValidation>
    <dataValidation type="textLength" errorStyle="information" allowBlank="1" showInputMessage="1" error="XLBVal:6=5360459.63_x000d__x000a_" sqref="N277" xr:uid="{00000000-0002-0000-0000-00007B020000}">
      <formula1>0</formula1>
      <formula2>10000</formula2>
    </dataValidation>
    <dataValidation type="textLength" errorStyle="information" allowBlank="1" showInputMessage="1" error="XLBVal:6=995211.77_x000d__x000a_" sqref="N278" xr:uid="{00000000-0002-0000-0000-00007C020000}">
      <formula1>0</formula1>
      <formula2>10000</formula2>
    </dataValidation>
    <dataValidation type="textLength" errorStyle="information" allowBlank="1" showInputMessage="1" error="XLBVal:6=360802.09_x000d__x000a_" sqref="N279" xr:uid="{00000000-0002-0000-0000-00007D020000}">
      <formula1>0</formula1>
      <formula2>10000</formula2>
    </dataValidation>
    <dataValidation type="textLength" errorStyle="information" allowBlank="1" showInputMessage="1" error="XLBVal:6=896397.46_x000d__x000a_" sqref="N280" xr:uid="{00000000-0002-0000-0000-00007E020000}">
      <formula1>0</formula1>
      <formula2>10000</formula2>
    </dataValidation>
    <dataValidation type="textLength" errorStyle="information" allowBlank="1" showInputMessage="1" error="XLBVal:6=7310392.97_x000d__x000a_" sqref="N281" xr:uid="{00000000-0002-0000-0000-00007F020000}">
      <formula1>0</formula1>
      <formula2>10000</formula2>
    </dataValidation>
    <dataValidation type="textLength" errorStyle="information" allowBlank="1" showInputMessage="1" error="XLBVal:6=69275.76_x000d__x000a_" sqref="N282" xr:uid="{00000000-0002-0000-0000-000080020000}">
      <formula1>0</formula1>
      <formula2>10000</formula2>
    </dataValidation>
    <dataValidation type="textLength" errorStyle="information" allowBlank="1" showInputMessage="1" error="XLBVal:6=2618076.62_x000d__x000a_" sqref="N284" xr:uid="{00000000-0002-0000-0000-000081020000}">
      <formula1>0</formula1>
      <formula2>10000</formula2>
    </dataValidation>
    <dataValidation type="textLength" errorStyle="information" allowBlank="1" showInputMessage="1" error="XLBVal:6=306160.97_x000d__x000a_" sqref="N285" xr:uid="{00000000-0002-0000-0000-000082020000}">
      <formula1>0</formula1>
      <formula2>10000</formula2>
    </dataValidation>
    <dataValidation type="textLength" errorStyle="information" allowBlank="1" showInputMessage="1" error="XLBVal:6=205018.51_x000d__x000a_" sqref="N286" xr:uid="{00000000-0002-0000-0000-000083020000}">
      <formula1>0</formula1>
      <formula2>10000</formula2>
    </dataValidation>
    <dataValidation type="textLength" errorStyle="information" allowBlank="1" showInputMessage="1" error="XLBVal:6=42186.43_x000d__x000a_" sqref="N287 P287" xr:uid="{00000000-0002-0000-0000-000084020000}">
      <formula1>0</formula1>
      <formula2>10000</formula2>
    </dataValidation>
    <dataValidation type="textLength" errorStyle="information" allowBlank="1" showInputMessage="1" error="XLBVal:6=116684.31_x000d__x000a_" sqref="N288" xr:uid="{00000000-0002-0000-0000-000085020000}">
      <formula1>0</formula1>
      <formula2>10000</formula2>
    </dataValidation>
    <dataValidation type="textLength" errorStyle="information" allowBlank="1" showInputMessage="1" error="XLBVal:6=455037.62_x000d__x000a_" sqref="N289" xr:uid="{00000000-0002-0000-0000-000086020000}">
      <formula1>0</formula1>
      <formula2>10000</formula2>
    </dataValidation>
    <dataValidation type="textLength" errorStyle="information" allowBlank="1" showInputMessage="1" error="XLBVal:6=3741875.06_x000d__x000a_" sqref="N290" xr:uid="{00000000-0002-0000-0000-000087020000}">
      <formula1>0</formula1>
      <formula2>10000</formula2>
    </dataValidation>
    <dataValidation type="textLength" errorStyle="information" allowBlank="1" showInputMessage="1" error="XLBVal:6=3076025.82_x000d__x000a_" sqref="N291" xr:uid="{00000000-0002-0000-0000-000088020000}">
      <formula1>0</formula1>
      <formula2>10000</formula2>
    </dataValidation>
    <dataValidation type="textLength" errorStyle="information" allowBlank="1" showInputMessage="1" error="XLBVal:6=90004.84_x000d__x000a_" sqref="N292" xr:uid="{00000000-0002-0000-0000-000089020000}">
      <formula1>0</formula1>
      <formula2>10000</formula2>
    </dataValidation>
    <dataValidation type="textLength" errorStyle="information" allowBlank="1" showInputMessage="1" error="XLBVal:6=4690189.67_x000d__x000a_" sqref="N293" xr:uid="{00000000-0002-0000-0000-00008A020000}">
      <formula1>0</formula1>
      <formula2>10000</formula2>
    </dataValidation>
    <dataValidation type="textLength" errorStyle="information" allowBlank="1" showInputMessage="1" error="XLBVal:6=807285.89_x000d__x000a_" sqref="N294 P294" xr:uid="{00000000-0002-0000-0000-00008B020000}">
      <formula1>0</formula1>
      <formula2>10000</formula2>
    </dataValidation>
    <dataValidation type="textLength" errorStyle="information" allowBlank="1" showInputMessage="1" error="XLBVal:6=661061.99_x000d__x000a_" sqref="N295" xr:uid="{00000000-0002-0000-0000-00008C020000}">
      <formula1>0</formula1>
      <formula2>10000</formula2>
    </dataValidation>
    <dataValidation type="textLength" errorStyle="information" allowBlank="1" showInputMessage="1" error="XLBVal:6=410030.41_x000d__x000a_" sqref="N297" xr:uid="{00000000-0002-0000-0000-00008D020000}">
      <formula1>0</formula1>
      <formula2>10000</formula2>
    </dataValidation>
    <dataValidation type="textLength" errorStyle="information" allowBlank="1" showInputMessage="1" error="XLBVal:6=1477160.89_x000d__x000a_" sqref="N298" xr:uid="{00000000-0002-0000-0000-00008E020000}">
      <formula1>0</formula1>
      <formula2>10000</formula2>
    </dataValidation>
    <dataValidation type="textLength" errorStyle="information" allowBlank="1" showInputMessage="1" error="XLBVal:6=7459082.15_x000d__x000a_" sqref="N299" xr:uid="{00000000-0002-0000-0000-00008F020000}">
      <formula1>0</formula1>
      <formula2>10000</formula2>
    </dataValidation>
    <dataValidation type="textLength" errorStyle="information" allowBlank="1" showInputMessage="1" error="XLBVal:6=10126080.11_x000d__x000a_" sqref="N300" xr:uid="{00000000-0002-0000-0000-000090020000}">
      <formula1>0</formula1>
      <formula2>10000</formula2>
    </dataValidation>
    <dataValidation type="textLength" errorStyle="information" allowBlank="1" showInputMessage="1" error="XLBVal:6=5858820.73_x000d__x000a_" sqref="N301" xr:uid="{00000000-0002-0000-0000-000091020000}">
      <formula1>0</formula1>
      <formula2>10000</formula2>
    </dataValidation>
    <dataValidation type="textLength" errorStyle="information" allowBlank="1" showInputMessage="1" error="XLBVal:6=1736974.05_x000d__x000a_" sqref="N302" xr:uid="{00000000-0002-0000-0000-000092020000}">
      <formula1>0</formula1>
      <formula2>10000</formula2>
    </dataValidation>
    <dataValidation type="textLength" errorStyle="information" allowBlank="1" showInputMessage="1" error="XLBVal:6=8646692.3_x000d__x000a_" sqref="N303" xr:uid="{00000000-0002-0000-0000-000093020000}">
      <formula1>0</formula1>
      <formula2>10000</formula2>
    </dataValidation>
    <dataValidation type="textLength" errorStyle="information" allowBlank="1" showInputMessage="1" error="XLBVal:6=56054.36_x000d__x000a_" sqref="N304" xr:uid="{00000000-0002-0000-0000-000094020000}">
      <formula1>0</formula1>
      <formula2>10000</formula2>
    </dataValidation>
    <dataValidation type="textLength" errorStyle="information" allowBlank="1" showInputMessage="1" error="XLBVal:6=759953.11_x000d__x000a_" sqref="N305" xr:uid="{00000000-0002-0000-0000-000095020000}">
      <formula1>0</formula1>
      <formula2>10000</formula2>
    </dataValidation>
    <dataValidation type="textLength" errorStyle="information" allowBlank="1" showInputMessage="1" error="XLBVal:6=1509951.24_x000d__x000a_" sqref="N306" xr:uid="{00000000-0002-0000-0000-000096020000}">
      <formula1>0</formula1>
      <formula2>10000</formula2>
    </dataValidation>
    <dataValidation type="textLength" errorStyle="information" allowBlank="1" showInputMessage="1" error="XLBVal:6=1783354.5_x000d__x000a_" sqref="N307" xr:uid="{00000000-0002-0000-0000-000097020000}">
      <formula1>0</formula1>
      <formula2>10000</formula2>
    </dataValidation>
    <dataValidation type="textLength" errorStyle="information" allowBlank="1" showInputMessage="1" error="XLBVal:6=1815000_x000d__x000a_" sqref="N308" xr:uid="{00000000-0002-0000-0000-000098020000}">
      <formula1>0</formula1>
      <formula2>10000</formula2>
    </dataValidation>
    <dataValidation type="textLength" errorStyle="information" allowBlank="1" showInputMessage="1" error="XLBVal:6=15052.75_x000d__x000a_" sqref="N310 P310" xr:uid="{00000000-0002-0000-0000-000099020000}">
      <formula1>0</formula1>
      <formula2>10000</formula2>
    </dataValidation>
    <dataValidation type="textLength" errorStyle="information" allowBlank="1" showInputMessage="1" error="XLBVal:6=2009368.41_x000d__x000a_" sqref="N311" xr:uid="{00000000-0002-0000-0000-00009A020000}">
      <formula1>0</formula1>
      <formula2>10000</formula2>
    </dataValidation>
    <dataValidation type="textLength" errorStyle="information" allowBlank="1" showInputMessage="1" error="XLBVal:6=2021564.44_x000d__x000a_" sqref="N312" xr:uid="{00000000-0002-0000-0000-00009B020000}">
      <formula1>0</formula1>
      <formula2>10000</formula2>
    </dataValidation>
    <dataValidation type="textLength" errorStyle="information" allowBlank="1" showInputMessage="1" error="XLBVal:6=23475.84_x000d__x000a_" sqref="N313" xr:uid="{00000000-0002-0000-0000-00009C020000}">
      <formula1>0</formula1>
      <formula2>10000</formula2>
    </dataValidation>
    <dataValidation type="textLength" errorStyle="information" allowBlank="1" showInputMessage="1" error="XLBVal:6=1702200_x000d__x000a_" sqref="N314" xr:uid="{00000000-0002-0000-0000-00009D020000}">
      <formula1>0</formula1>
      <formula2>10000</formula2>
    </dataValidation>
    <dataValidation type="textLength" errorStyle="information" allowBlank="1" showInputMessage="1" error="XLBVal:6=866233.54_x000d__x000a_" sqref="N315" xr:uid="{00000000-0002-0000-0000-00009E020000}">
      <formula1>0</formula1>
      <formula2>10000</formula2>
    </dataValidation>
    <dataValidation type="textLength" errorStyle="information" allowBlank="1" showInputMessage="1" error="XLBVal:6=112500_x000d__x000a_" sqref="N316 P316" xr:uid="{00000000-0002-0000-0000-00009F020000}">
      <formula1>0</formula1>
      <formula2>10000</formula2>
    </dataValidation>
    <dataValidation type="textLength" errorStyle="information" allowBlank="1" showInputMessage="1" error="XLBVal:6=539317.81_x000d__x000a_" sqref="N317" xr:uid="{00000000-0002-0000-0000-0000A0020000}">
      <formula1>0</formula1>
      <formula2>10000</formula2>
    </dataValidation>
    <dataValidation type="textLength" errorStyle="information" allowBlank="1" showInputMessage="1" error="XLBVal:6=701288.32_x000d__x000a_" sqref="N319" xr:uid="{00000000-0002-0000-0000-0000A1020000}">
      <formula1>0</formula1>
      <formula2>10000</formula2>
    </dataValidation>
    <dataValidation type="textLength" errorStyle="information" allowBlank="1" showInputMessage="1" error="XLBVal:6=13958.32_x000d__x000a_" sqref="N320" xr:uid="{00000000-0002-0000-0000-0000A2020000}">
      <formula1>0</formula1>
      <formula2>10000</formula2>
    </dataValidation>
    <dataValidation type="textLength" errorStyle="information" allowBlank="1" showInputMessage="1" error="XLBVal:6=14428829_x000d__x000a_" sqref="N322" xr:uid="{00000000-0002-0000-0000-0000A3020000}">
      <formula1>0</formula1>
      <formula2>10000</formula2>
    </dataValidation>
    <dataValidation type="textLength" errorStyle="information" allowBlank="1" showInputMessage="1" error="XLBVal:6=-2135458.63_x000d__x000a_" sqref="N323" xr:uid="{00000000-0002-0000-0000-0000A4020000}">
      <formula1>0</formula1>
      <formula2>10000</formula2>
    </dataValidation>
    <dataValidation type="textLength" errorStyle="information" allowBlank="1" showInputMessage="1" error="XLBVal:6=2984892.86_x000d__x000a_" sqref="N325" xr:uid="{00000000-0002-0000-0000-0000A5020000}">
      <formula1>0</formula1>
      <formula2>10000</formula2>
    </dataValidation>
    <dataValidation type="textLength" errorStyle="information" allowBlank="1" showInputMessage="1" error="XLBVal:6=514992.59_x000d__x000a_" sqref="N326" xr:uid="{00000000-0002-0000-0000-0000A6020000}">
      <formula1>0</formula1>
      <formula2>10000</formula2>
    </dataValidation>
    <dataValidation type="textLength" errorStyle="information" allowBlank="1" showInputMessage="1" error="XLBVal:6=722617.14_x000d__x000a_" sqref="N328" xr:uid="{00000000-0002-0000-0000-0000A7020000}">
      <formula1>0</formula1>
      <formula2>10000</formula2>
    </dataValidation>
    <dataValidation type="textLength" errorStyle="information" allowBlank="1" showInputMessage="1" error="XLBVal:6=-17589.8_x000d__x000a_" sqref="N333" xr:uid="{00000000-0002-0000-0000-0000A8020000}">
      <formula1>0</formula1>
      <formula2>10000</formula2>
    </dataValidation>
    <dataValidation type="textLength" errorStyle="information" allowBlank="1" showInputMessage="1" error="XLBVal:6=43064.96_x000d__x000a_" sqref="N334" xr:uid="{00000000-0002-0000-0000-0000A9020000}">
      <formula1>0</formula1>
      <formula2>10000</formula2>
    </dataValidation>
    <dataValidation type="textLength" errorStyle="information" allowBlank="1" showInputMessage="1" error="XLBVal:6=4382315.59_x000d__x000a_" sqref="N335" xr:uid="{00000000-0002-0000-0000-0000AA020000}">
      <formula1>0</formula1>
      <formula2>10000</formula2>
    </dataValidation>
    <dataValidation type="textLength" errorStyle="information" allowBlank="1" showInputMessage="1" error="XLBVal:6=25248865.61_x000d__x000a_" sqref="N336" xr:uid="{00000000-0002-0000-0000-0000AB020000}">
      <formula1>0</formula1>
      <formula2>10000</formula2>
    </dataValidation>
    <dataValidation type="textLength" errorStyle="information" allowBlank="1" showInputMessage="1" error="XLBVal:6=7719385.55_x000d__x000a_" sqref="N337" xr:uid="{00000000-0002-0000-0000-0000AC020000}">
      <formula1>0</formula1>
      <formula2>10000</formula2>
    </dataValidation>
    <dataValidation type="textLength" errorStyle="information" allowBlank="1" showInputMessage="1" error="XLBVal:6=6661806.42_x000d__x000a_" sqref="N338" xr:uid="{00000000-0002-0000-0000-0000AD020000}">
      <formula1>0</formula1>
      <formula2>10000</formula2>
    </dataValidation>
    <dataValidation type="textLength" errorStyle="information" allowBlank="1" showInputMessage="1" error="XLBVal:6=4197236.37_x000d__x000a_" sqref="N340" xr:uid="{00000000-0002-0000-0000-0000AE020000}">
      <formula1>0</formula1>
      <formula2>10000</formula2>
    </dataValidation>
    <dataValidation type="textLength" errorStyle="information" allowBlank="1" showInputMessage="1" error="XLBVal:6=16398783.04_x000d__x000a_" sqref="N341" xr:uid="{00000000-0002-0000-0000-0000AF020000}">
      <formula1>0</formula1>
      <formula2>10000</formula2>
    </dataValidation>
    <dataValidation type="textLength" errorStyle="information" allowBlank="1" showInputMessage="1" error="XLBVal:6=1943.86_x000d__x000a_" sqref="N343" xr:uid="{00000000-0002-0000-0000-0000B0020000}">
      <formula1>0</formula1>
      <formula2>10000</formula2>
    </dataValidation>
    <dataValidation type="textLength" errorStyle="information" allowBlank="1" showInputMessage="1" error="XLBVal:6=18951_x000d__x000a_" sqref="N344" xr:uid="{00000000-0002-0000-0000-0000B1020000}">
      <formula1>0</formula1>
      <formula2>10000</formula2>
    </dataValidation>
    <dataValidation type="textLength" errorStyle="information" allowBlank="1" showInputMessage="1" error="XLBVal:6=32355.44_x000d__x000a_" sqref="N345" xr:uid="{00000000-0002-0000-0000-0000B2020000}">
      <formula1>0</formula1>
      <formula2>10000</formula2>
    </dataValidation>
    <dataValidation type="textLength" errorStyle="information" allowBlank="1" showInputMessage="1" error="XLBVal:6=3191768.55_x000d__x000a_" sqref="N346" xr:uid="{00000000-0002-0000-0000-0000B3020000}">
      <formula1>0</formula1>
      <formula2>10000</formula2>
    </dataValidation>
    <dataValidation type="textLength" errorStyle="information" allowBlank="1" showInputMessage="1" error="XLBVal:6=441144.8_x000d__x000a_" sqref="N347" xr:uid="{00000000-0002-0000-0000-0000B4020000}">
      <formula1>0</formula1>
      <formula2>10000</formula2>
    </dataValidation>
    <dataValidation type="textLength" errorStyle="information" allowBlank="1" showInputMessage="1" error="XLBVal:6=116219.02_x000d__x000a_" sqref="N348" xr:uid="{00000000-0002-0000-0000-0000B5020000}">
      <formula1>0</formula1>
      <formula2>10000</formula2>
    </dataValidation>
    <dataValidation type="textLength" errorStyle="information" allowBlank="1" showInputMessage="1" error="XLBVal:6=800942.54_x000d__x000a_" sqref="N350" xr:uid="{00000000-0002-0000-0000-0000B6020000}">
      <formula1>0</formula1>
      <formula2>10000</formula2>
    </dataValidation>
    <dataValidation type="textLength" errorStyle="information" allowBlank="1" showInputMessage="1" error="XLBVal:6=47446444.44_x000d__x000a_" sqref="N351" xr:uid="{00000000-0002-0000-0000-0000B7020000}">
      <formula1>0</formula1>
      <formula2>10000</formula2>
    </dataValidation>
    <dataValidation type="textLength" errorStyle="information" allowBlank="1" showInputMessage="1" error="XLBVal:6=-55432744.6_x000d__x000a_" sqref="P179" xr:uid="{00000000-0002-0000-0000-0000B8020000}">
      <formula1>0</formula1>
      <formula2>10000</formula2>
    </dataValidation>
    <dataValidation type="textLength" errorStyle="information" allowBlank="1" showInputMessage="1" error="XLBVal:6=-33481635.43_x000d__x000a_" sqref="P180" xr:uid="{00000000-0002-0000-0000-0000B9020000}">
      <formula1>0</formula1>
      <formula2>10000</formula2>
    </dataValidation>
    <dataValidation type="textLength" errorStyle="information" allowBlank="1" showInputMessage="1" error="XLBVal:6=-468368118.05_x000d__x000a_" sqref="P181" xr:uid="{00000000-0002-0000-0000-0000BA020000}">
      <formula1>0</formula1>
      <formula2>10000</formula2>
    </dataValidation>
    <dataValidation type="textLength" errorStyle="information" allowBlank="1" showInputMessage="1" error="XLBVal:6=-6265832.55_x000d__x000a_" sqref="P182" xr:uid="{00000000-0002-0000-0000-0000BB020000}">
      <formula1>0</formula1>
      <formula2>10000</formula2>
    </dataValidation>
    <dataValidation type="textLength" errorStyle="information" allowBlank="1" showInputMessage="1" error="XLBVal:6=-41276344.36_x000d__x000a_" sqref="P183" xr:uid="{00000000-0002-0000-0000-0000BC020000}">
      <formula1>0</formula1>
      <formula2>10000</formula2>
    </dataValidation>
    <dataValidation type="textLength" errorStyle="information" allowBlank="1" showInputMessage="1" error="XLBVal:6=-24281020.58_x000d__x000a_" sqref="P184" xr:uid="{00000000-0002-0000-0000-0000BD020000}">
      <formula1>0</formula1>
      <formula2>10000</formula2>
    </dataValidation>
    <dataValidation type="textLength" errorStyle="information" allowBlank="1" showInputMessage="1" error="XLBVal:6=-361116.95_x000d__x000a_" sqref="P185" xr:uid="{00000000-0002-0000-0000-0000BE020000}">
      <formula1>0</formula1>
      <formula2>10000</formula2>
    </dataValidation>
    <dataValidation type="textLength" errorStyle="information" allowBlank="1" showInputMessage="1" error="XLBVal:6=-44009831.47_x000d__x000a_" sqref="P186" xr:uid="{00000000-0002-0000-0000-0000BF020000}">
      <formula1>0</formula1>
      <formula2>10000</formula2>
    </dataValidation>
    <dataValidation type="textLength" errorStyle="information" allowBlank="1" showInputMessage="1" error="XLBVal:6=-14321579_x000d__x000a_" sqref="P190" xr:uid="{00000000-0002-0000-0000-0000C0020000}">
      <formula1>0</formula1>
      <formula2>10000</formula2>
    </dataValidation>
    <dataValidation type="textLength" errorStyle="information" allowBlank="1" showInputMessage="1" error="XLBVal:6=-8662.2_x000d__x000a_" sqref="P191" xr:uid="{00000000-0002-0000-0000-0000C1020000}">
      <formula1>0</formula1>
      <formula2>10000</formula2>
    </dataValidation>
    <dataValidation type="textLength" errorStyle="information" allowBlank="1" showInputMessage="1" error="XLBVal:6=-1523.88_x000d__x000a_" sqref="P192" xr:uid="{00000000-0002-0000-0000-0000C2020000}">
      <formula1>0</formula1>
      <formula2>10000</formula2>
    </dataValidation>
    <dataValidation type="textLength" errorStyle="information" allowBlank="1" showInputMessage="1" error="XLBVal:6=-85850_x000d__x000a_" sqref="P195" xr:uid="{00000000-0002-0000-0000-0000C3020000}">
      <formula1>0</formula1>
      <formula2>10000</formula2>
    </dataValidation>
    <dataValidation type="textLength" errorStyle="information" allowBlank="1" showInputMessage="1" error="XLBVal:6=2535496.46_x000d__x000a_" sqref="P196" xr:uid="{00000000-0002-0000-0000-0000C4020000}">
      <formula1>0</formula1>
      <formula2>10000</formula2>
    </dataValidation>
    <dataValidation type="textLength" errorStyle="information" allowBlank="1" showInputMessage="1" error="XLBVal:6=-23818550.98_x000d__x000a_" sqref="P207" xr:uid="{00000000-0002-0000-0000-0000C5020000}">
      <formula1>0</formula1>
      <formula2>10000</formula2>
    </dataValidation>
    <dataValidation type="textLength" errorStyle="information" allowBlank="1" showInputMessage="1" error="XLBVal:6=-2000465.86_x000d__x000a_" sqref="P208" xr:uid="{00000000-0002-0000-0000-0000C6020000}">
      <formula1>0</formula1>
      <formula2>10000</formula2>
    </dataValidation>
    <dataValidation type="textLength" errorStyle="information" allowBlank="1" showInputMessage="1" error="XLBVal:6=-6373951.41_x000d__x000a_" sqref="P209" xr:uid="{00000000-0002-0000-0000-0000C7020000}">
      <formula1>0</formula1>
      <formula2>10000</formula2>
    </dataValidation>
    <dataValidation type="textLength" errorStyle="information" allowBlank="1" showInputMessage="1" error="XLBVal:6=-85153.76_x000d__x000a_" sqref="P211" xr:uid="{00000000-0002-0000-0000-0000C8020000}">
      <formula1>0</formula1>
      <formula2>10000</formula2>
    </dataValidation>
    <dataValidation type="textLength" errorStyle="information" allowBlank="1" showInputMessage="1" error="XLBVal:6=-76807338.66_x000d__x000a_" sqref="P213" xr:uid="{00000000-0002-0000-0000-0000C9020000}">
      <formula1>0</formula1>
      <formula2>10000</formula2>
    </dataValidation>
    <dataValidation type="textLength" errorStyle="information" allowBlank="1" showInputMessage="1" error="XLBVal:6=-2945.8_x000d__x000a_" sqref="P214" xr:uid="{00000000-0002-0000-0000-0000CA020000}">
      <formula1>0</formula1>
      <formula2>10000</formula2>
    </dataValidation>
    <dataValidation type="textLength" errorStyle="information" allowBlank="1" showInputMessage="1" error="XLBVal:6=11873493.18_x000d__x000a_" sqref="P216" xr:uid="{00000000-0002-0000-0000-0000CB020000}">
      <formula1>0</formula1>
      <formula2>10000</formula2>
    </dataValidation>
    <dataValidation type="textLength" errorStyle="information" allowBlank="1" showInputMessage="1" error="XLBVal:6=10859588.63_x000d__x000a_" sqref="P218" xr:uid="{00000000-0002-0000-0000-0000CC020000}">
      <formula1>0</formula1>
      <formula2>10000</formula2>
    </dataValidation>
    <dataValidation type="textLength" errorStyle="information" allowBlank="1" showInputMessage="1" error="XLBVal:6=1732276.08_x000d__x000a_" sqref="P219" xr:uid="{00000000-0002-0000-0000-0000CD020000}">
      <formula1>0</formula1>
      <formula2>10000</formula2>
    </dataValidation>
    <dataValidation type="textLength" errorStyle="information" allowBlank="1" showInputMessage="1" error="XLBVal:6=2056026.1_x000d__x000a_" sqref="P221" xr:uid="{00000000-0002-0000-0000-0000CE020000}">
      <formula1>0</formula1>
      <formula2>10000</formula2>
    </dataValidation>
    <dataValidation type="textLength" errorStyle="information" allowBlank="1" showInputMessage="1" error="XLBVal:6=122.67_x000d__x000a_" sqref="P224" xr:uid="{00000000-0002-0000-0000-0000CF020000}">
      <formula1>0</formula1>
      <formula2>10000</formula2>
    </dataValidation>
    <dataValidation type="textLength" errorStyle="information" allowBlank="1" showInputMessage="1" error="XLBVal:6=257343.34_x000d__x000a_" sqref="P226" xr:uid="{00000000-0002-0000-0000-0000D0020000}">
      <formula1>0</formula1>
      <formula2>10000</formula2>
    </dataValidation>
    <dataValidation type="textLength" errorStyle="information" allowBlank="1" showInputMessage="1" error="XLBVal:6=-216499.92_x000d__x000a_" sqref="P227" xr:uid="{00000000-0002-0000-0000-0000D1020000}">
      <formula1>0</formula1>
      <formula2>10000</formula2>
    </dataValidation>
    <dataValidation type="textLength" errorStyle="information" allowBlank="1" showInputMessage="1" error="XLBVal:6=-10339693.4_x000d__x000a_" sqref="P229" xr:uid="{00000000-0002-0000-0000-0000D2020000}">
      <formula1>0</formula1>
      <formula2>10000</formula2>
    </dataValidation>
    <dataValidation type="textLength" errorStyle="information" allowBlank="1" showInputMessage="1" error="XLBVal:6=-92726.6_x000d__x000a_" sqref="P230" xr:uid="{00000000-0002-0000-0000-0000D3020000}">
      <formula1>0</formula1>
      <formula2>10000</formula2>
    </dataValidation>
    <dataValidation type="textLength" errorStyle="information" allowBlank="1" showInputMessage="1" error="XLBVal:6=172586813.36_x000d__x000a_" sqref="P234" xr:uid="{00000000-0002-0000-0000-0000D4020000}">
      <formula1>0</formula1>
      <formula2>10000</formula2>
    </dataValidation>
    <dataValidation type="textLength" errorStyle="information" allowBlank="1" showInputMessage="1" error="XLBVal:6=1812804.29_x000d__x000a_" sqref="P235" xr:uid="{00000000-0002-0000-0000-0000D5020000}">
      <formula1>0</formula1>
      <formula2>10000</formula2>
    </dataValidation>
    <dataValidation type="textLength" errorStyle="information" allowBlank="1" showInputMessage="1" error="XLBVal:6=7603122.91_x000d__x000a_" sqref="P236" xr:uid="{00000000-0002-0000-0000-0000D6020000}">
      <formula1>0</formula1>
      <formula2>10000</formula2>
    </dataValidation>
    <dataValidation type="textLength" errorStyle="information" allowBlank="1" showInputMessage="1" error="XLBVal:6=2685082_x000d__x000a_" sqref="P237" xr:uid="{00000000-0002-0000-0000-0000D7020000}">
      <formula1>0</formula1>
      <formula2>10000</formula2>
    </dataValidation>
    <dataValidation type="textLength" errorStyle="information" allowBlank="1" showInputMessage="1" error="XLBVal:6=7879310.41_x000d__x000a_" sqref="P240" xr:uid="{00000000-0002-0000-0000-0000D8020000}">
      <formula1>0</formula1>
      <formula2>10000</formula2>
    </dataValidation>
    <dataValidation type="textLength" errorStyle="information" allowBlank="1" showInputMessage="1" error="XLBVal:6=10351972.35_x000d__x000a_" sqref="P241" xr:uid="{00000000-0002-0000-0000-0000D9020000}">
      <formula1>0</formula1>
      <formula2>10000</formula2>
    </dataValidation>
    <dataValidation type="textLength" errorStyle="information" allowBlank="1" showInputMessage="1" error="XLBVal:6=289595.24_x000d__x000a_" sqref="P242" xr:uid="{00000000-0002-0000-0000-0000DA020000}">
      <formula1>0</formula1>
      <formula2>10000</formula2>
    </dataValidation>
    <dataValidation type="textLength" errorStyle="information" allowBlank="1" showInputMessage="1" error="XLBVal:6=7282342_x000d__x000a_" sqref="P243" xr:uid="{00000000-0002-0000-0000-0000DB020000}">
      <formula1>0</formula1>
      <formula2>10000</formula2>
    </dataValidation>
    <dataValidation type="textLength" errorStyle="information" allowBlank="1" showInputMessage="1" error="XLBVal:6=28151493.19_x000d__x000a_" sqref="P244" xr:uid="{00000000-0002-0000-0000-0000DC020000}">
      <formula1>0</formula1>
      <formula2>10000</formula2>
    </dataValidation>
    <dataValidation type="textLength" errorStyle="information" allowBlank="1" showInputMessage="1" error="XLBVal:6=45798277.31_x000d__x000a_" sqref="P245" xr:uid="{00000000-0002-0000-0000-0000DD020000}">
      <formula1>0</formula1>
      <formula2>10000</formula2>
    </dataValidation>
    <dataValidation type="textLength" errorStyle="information" allowBlank="1" showInputMessage="1" error="XLBVal:6=1357848.49_x000d__x000a_" sqref="P246" xr:uid="{00000000-0002-0000-0000-0000DE020000}">
      <formula1>0</formula1>
      <formula2>10000</formula2>
    </dataValidation>
    <dataValidation type="textLength" errorStyle="information" allowBlank="1" showInputMessage="1" error="XLBVal:6=430336.57_x000d__x000a_" sqref="P248" xr:uid="{00000000-0002-0000-0000-0000DF020000}">
      <formula1>0</formula1>
      <formula2>10000</formula2>
    </dataValidation>
    <dataValidation type="textLength" errorStyle="information" allowBlank="1" showInputMessage="1" error="XLBVal:6=198571.69_x000d__x000a_" sqref="P249" xr:uid="{00000000-0002-0000-0000-0000E0020000}">
      <formula1>0</formula1>
      <formula2>10000</formula2>
    </dataValidation>
    <dataValidation type="textLength" errorStyle="information" allowBlank="1" showInputMessage="1" error="XLBVal:6=26108479.85_x000d__x000a_" sqref="P250" xr:uid="{00000000-0002-0000-0000-0000E1020000}">
      <formula1>0</formula1>
      <formula2>10000</formula2>
    </dataValidation>
    <dataValidation type="textLength" errorStyle="information" allowBlank="1" showInputMessage="1" error="XLBVal:6=3391732.03_x000d__x000a_" sqref="P251" xr:uid="{00000000-0002-0000-0000-0000E2020000}">
      <formula1>0</formula1>
      <formula2>10000</formula2>
    </dataValidation>
    <dataValidation type="textLength" errorStyle="information" allowBlank="1" showInputMessage="1" error="XLBVal:6=541181.15_x000d__x000a_" sqref="P252" xr:uid="{00000000-0002-0000-0000-0000E3020000}">
      <formula1>0</formula1>
      <formula2>10000</formula2>
    </dataValidation>
    <dataValidation type="textLength" errorStyle="information" allowBlank="1" showInputMessage="1" error="XLBVal:6=152455.41_x000d__x000a_" sqref="P253" xr:uid="{00000000-0002-0000-0000-0000E4020000}">
      <formula1>0</formula1>
      <formula2>10000</formula2>
    </dataValidation>
    <dataValidation type="textLength" errorStyle="information" allowBlank="1" showInputMessage="1" error="XLBVal:6=41749692.05_x000d__x000a_" sqref="P258" xr:uid="{00000000-0002-0000-0000-0000E5020000}">
      <formula1>0</formula1>
      <formula2>10000</formula2>
    </dataValidation>
    <dataValidation type="textLength" errorStyle="information" allowBlank="1" showInputMessage="1" error="XLBVal:6=1476552.76_x000d__x000a_" sqref="P259" xr:uid="{00000000-0002-0000-0000-0000E6020000}">
      <formula1>0</formula1>
      <formula2>10000</formula2>
    </dataValidation>
    <dataValidation type="textLength" errorStyle="information" allowBlank="1" showInputMessage="1" error="XLBVal:6=868130.94_x000d__x000a_" sqref="P260" xr:uid="{00000000-0002-0000-0000-0000E7020000}">
      <formula1>0</formula1>
      <formula2>10000</formula2>
    </dataValidation>
    <dataValidation type="textLength" errorStyle="information" allowBlank="1" showInputMessage="1" error="XLBVal:6=1811189.1_x000d__x000a_" sqref="P261" xr:uid="{00000000-0002-0000-0000-0000E8020000}">
      <formula1>0</formula1>
      <formula2>10000</formula2>
    </dataValidation>
    <dataValidation type="textLength" errorStyle="information" allowBlank="1" showInputMessage="1" error="XLBVal:6=3058953.05_x000d__x000a_" sqref="P263" xr:uid="{00000000-0002-0000-0000-0000E9020000}">
      <formula1>0</formula1>
      <formula2>10000</formula2>
    </dataValidation>
    <dataValidation type="textLength" errorStyle="information" allowBlank="1" showInputMessage="1" error="XLBVal:6=2088674.73_x000d__x000a_" sqref="P264" xr:uid="{00000000-0002-0000-0000-0000EA020000}">
      <formula1>0</formula1>
      <formula2>10000</formula2>
    </dataValidation>
    <dataValidation type="textLength" errorStyle="information" allowBlank="1" showInputMessage="1" error="XLBVal:6=2263066.6_x000d__x000a_" sqref="P266" xr:uid="{00000000-0002-0000-0000-0000EB020000}">
      <formula1>0</formula1>
      <formula2>10000</formula2>
    </dataValidation>
    <dataValidation type="textLength" errorStyle="information" allowBlank="1" showInputMessage="1" error="XLBVal:6=1369770.4_x000d__x000a_" sqref="P267" xr:uid="{00000000-0002-0000-0000-0000EC020000}">
      <formula1>0</formula1>
      <formula2>10000</formula2>
    </dataValidation>
    <dataValidation type="textLength" errorStyle="information" allowBlank="1" showInputMessage="1" error="XLBVal:6=10689017.01_x000d__x000a_" sqref="P268" xr:uid="{00000000-0002-0000-0000-0000ED020000}">
      <formula1>0</formula1>
      <formula2>10000</formula2>
    </dataValidation>
    <dataValidation type="textLength" errorStyle="information" allowBlank="1" showInputMessage="1" error="XLBVal:6=3395209.95_x000d__x000a_" sqref="P269" xr:uid="{00000000-0002-0000-0000-0000EE020000}">
      <formula1>0</formula1>
      <formula2>10000</formula2>
    </dataValidation>
    <dataValidation type="textLength" errorStyle="information" allowBlank="1" showInputMessage="1" error="XLBVal:6=100273.97_x000d__x000a_" sqref="P271" xr:uid="{00000000-0002-0000-0000-0000EF020000}">
      <formula1>0</formula1>
      <formula2>10000</formula2>
    </dataValidation>
    <dataValidation type="textLength" errorStyle="information" allowBlank="1" showInputMessage="1" error="XLBVal:6=3089089.6_x000d__x000a_" sqref="P272" xr:uid="{00000000-0002-0000-0000-0000F0020000}">
      <formula1>0</formula1>
      <formula2>10000</formula2>
    </dataValidation>
    <dataValidation type="textLength" errorStyle="information" allowBlank="1" showInputMessage="1" error="XLBVal:6=3602973.02_x000d__x000a_" sqref="P276" xr:uid="{00000000-0002-0000-0000-0000F1020000}">
      <formula1>0</formula1>
      <formula2>10000</formula2>
    </dataValidation>
    <dataValidation type="textLength" errorStyle="information" allowBlank="1" showInputMessage="1" error="XLBVal:6=5985516.25_x000d__x000a_" sqref="P277" xr:uid="{00000000-0002-0000-0000-0000F2020000}">
      <formula1>0</formula1>
      <formula2>10000</formula2>
    </dataValidation>
    <dataValidation type="textLength" errorStyle="information" allowBlank="1" showInputMessage="1" error="XLBVal:6=1007432.91_x000d__x000a_" sqref="P278" xr:uid="{00000000-0002-0000-0000-0000F3020000}">
      <formula1>0</formula1>
      <formula2>10000</formula2>
    </dataValidation>
    <dataValidation type="textLength" errorStyle="information" allowBlank="1" showInputMessage="1" error="XLBVal:6=381568.63_x000d__x000a_" sqref="P279" xr:uid="{00000000-0002-0000-0000-0000F4020000}">
      <formula1>0</formula1>
      <formula2>10000</formula2>
    </dataValidation>
    <dataValidation type="textLength" errorStyle="information" allowBlank="1" showInputMessage="1" error="XLBVal:6=990755.09_x000d__x000a_" sqref="P280" xr:uid="{00000000-0002-0000-0000-0000F5020000}">
      <formula1>0</formula1>
      <formula2>10000</formula2>
    </dataValidation>
    <dataValidation type="textLength" errorStyle="information" allowBlank="1" showInputMessage="1" error="XLBVal:6=7966209.81_x000d__x000a_" sqref="P281" xr:uid="{00000000-0002-0000-0000-0000F6020000}">
      <formula1>0</formula1>
      <formula2>10000</formula2>
    </dataValidation>
    <dataValidation type="textLength" errorStyle="information" allowBlank="1" showInputMessage="1" error="XLBVal:6=75439.55_x000d__x000a_" sqref="P282" xr:uid="{00000000-0002-0000-0000-0000F7020000}">
      <formula1>0</formula1>
      <formula2>10000</formula2>
    </dataValidation>
    <dataValidation type="textLength" errorStyle="information" allowBlank="1" showInputMessage="1" error="XLBVal:6=2826318.44_x000d__x000a_" sqref="P284" xr:uid="{00000000-0002-0000-0000-0000F8020000}">
      <formula1>0</formula1>
      <formula2>10000</formula2>
    </dataValidation>
    <dataValidation type="textLength" errorStyle="information" allowBlank="1" showInputMessage="1" error="XLBVal:6=575671.4_x000d__x000a_" sqref="P285" xr:uid="{00000000-0002-0000-0000-0000F9020000}">
      <formula1>0</formula1>
      <formula2>10000</formula2>
    </dataValidation>
    <dataValidation type="textLength" errorStyle="information" allowBlank="1" showInputMessage="1" error="XLBVal:6=223268.29_x000d__x000a_" sqref="P286" xr:uid="{00000000-0002-0000-0000-0000FA020000}">
      <formula1>0</formula1>
      <formula2>10000</formula2>
    </dataValidation>
    <dataValidation type="textLength" errorStyle="information" allowBlank="1" showInputMessage="1" error="XLBVal:6=132349.31_x000d__x000a_" sqref="P288" xr:uid="{00000000-0002-0000-0000-0000FB020000}">
      <formula1>0</formula1>
      <formula2>10000</formula2>
    </dataValidation>
    <dataValidation type="textLength" errorStyle="information" allowBlank="1" showInputMessage="1" error="XLBVal:6=493364.76_x000d__x000a_" sqref="P289" xr:uid="{00000000-0002-0000-0000-0000FC020000}">
      <formula1>0</formula1>
      <formula2>10000</formula2>
    </dataValidation>
    <dataValidation type="textLength" errorStyle="information" allowBlank="1" showInputMessage="1" error="XLBVal:6=4151542.25_x000d__x000a_" sqref="P290" xr:uid="{00000000-0002-0000-0000-0000FD020000}">
      <formula1>0</formula1>
      <formula2>10000</formula2>
    </dataValidation>
    <dataValidation type="textLength" errorStyle="information" allowBlank="1" showInputMessage="1" error="XLBVal:6=3348979.37_x000d__x000a_" sqref="P291" xr:uid="{00000000-0002-0000-0000-0000FE020000}">
      <formula1>0</formula1>
      <formula2>10000</formula2>
    </dataValidation>
    <dataValidation type="textLength" errorStyle="information" allowBlank="1" showInputMessage="1" error="XLBVal:6=118947.58_x000d__x000a_" sqref="P292" xr:uid="{00000000-0002-0000-0000-0000FF020000}">
      <formula1>0</formula1>
      <formula2>10000</formula2>
    </dataValidation>
    <dataValidation type="textLength" errorStyle="information" allowBlank="1" showInputMessage="1" error="XLBVal:6=5104550.19_x000d__x000a_" sqref="P293" xr:uid="{00000000-0002-0000-0000-000000030000}">
      <formula1>0</formula1>
      <formula2>10000</formula2>
    </dataValidation>
    <dataValidation type="textLength" errorStyle="information" allowBlank="1" showInputMessage="1" error="XLBVal:6=771316.01_x000d__x000a_" sqref="P295" xr:uid="{00000000-0002-0000-0000-000001030000}">
      <formula1>0</formula1>
      <formula2>10000</formula2>
    </dataValidation>
    <dataValidation type="textLength" errorStyle="information" allowBlank="1" showInputMessage="1" error="XLBVal:6=798193.62_x000d__x000a_" sqref="P297" xr:uid="{00000000-0002-0000-0000-000002030000}">
      <formula1>0</formula1>
      <formula2>10000</formula2>
    </dataValidation>
    <dataValidation type="textLength" errorStyle="information" allowBlank="1" showInputMessage="1" error="XLBVal:6=1638981.23_x000d__x000a_" sqref="P298" xr:uid="{00000000-0002-0000-0000-000003030000}">
      <formula1>0</formula1>
      <formula2>10000</formula2>
    </dataValidation>
    <dataValidation type="textLength" errorStyle="information" allowBlank="1" showInputMessage="1" error="XLBVal:6=8083338.33_x000d__x000a_" sqref="P299" xr:uid="{00000000-0002-0000-0000-000004030000}">
      <formula1>0</formula1>
      <formula2>10000</formula2>
    </dataValidation>
    <dataValidation type="textLength" errorStyle="information" allowBlank="1" showInputMessage="1" error="XLBVal:6=11159180.11_x000d__x000a_" sqref="P300" xr:uid="{00000000-0002-0000-0000-000005030000}">
      <formula1>0</formula1>
      <formula2>10000</formula2>
    </dataValidation>
    <dataValidation type="textLength" errorStyle="information" allowBlank="1" showInputMessage="1" error="XLBVal:6=6426591.59_x000d__x000a_" sqref="P301" xr:uid="{00000000-0002-0000-0000-000006030000}">
      <formula1>0</formula1>
      <formula2>10000</formula2>
    </dataValidation>
    <dataValidation type="textLength" errorStyle="information" allowBlank="1" showInputMessage="1" error="XLBVal:6=1934221.05_x000d__x000a_" sqref="P302" xr:uid="{00000000-0002-0000-0000-000007030000}">
      <formula1>0</formula1>
      <formula2>10000</formula2>
    </dataValidation>
    <dataValidation type="textLength" errorStyle="information" allowBlank="1" showInputMessage="1" error="XLBVal:6=9400348.25_x000d__x000a_" sqref="P303" xr:uid="{00000000-0002-0000-0000-000008030000}">
      <formula1>0</formula1>
      <formula2>10000</formula2>
    </dataValidation>
    <dataValidation type="textLength" errorStyle="information" allowBlank="1" showInputMessage="1" error="XLBVal:6=59153.16_x000d__x000a_" sqref="P304" xr:uid="{00000000-0002-0000-0000-000009030000}">
      <formula1>0</formula1>
      <formula2>10000</formula2>
    </dataValidation>
    <dataValidation type="textLength" errorStyle="information" allowBlank="1" showInputMessage="1" error="XLBVal:6=799405.78_x000d__x000a_" sqref="P305" xr:uid="{00000000-0002-0000-0000-00000A030000}">
      <formula1>0</formula1>
      <formula2>10000</formula2>
    </dataValidation>
    <dataValidation type="textLength" errorStyle="information" allowBlank="1" showInputMessage="1" error="XLBVal:6=1640119.74_x000d__x000a_" sqref="P306" xr:uid="{00000000-0002-0000-0000-00000B030000}">
      <formula1>0</formula1>
      <formula2>10000</formula2>
    </dataValidation>
    <dataValidation type="textLength" errorStyle="information" allowBlank="1" showInputMessage="1" error="XLBVal:6=3187992_x000d__x000a_" sqref="P307" xr:uid="{00000000-0002-0000-0000-00000C030000}">
      <formula1>0</formula1>
      <formula2>10000</formula2>
    </dataValidation>
    <dataValidation type="textLength" errorStyle="information" allowBlank="1" showInputMessage="1" error="XLBVal:6=1980000_x000d__x000a_" sqref="P308" xr:uid="{00000000-0002-0000-0000-00000D030000}">
      <formula1>0</formula1>
      <formula2>10000</formula2>
    </dataValidation>
    <dataValidation type="textLength" errorStyle="information" allowBlank="1" showInputMessage="1" error="XLBVal:6=2067793.36_x000d__x000a_" sqref="P311" xr:uid="{00000000-0002-0000-0000-00000E030000}">
      <formula1>0</formula1>
      <formula2>10000</formula2>
    </dataValidation>
    <dataValidation type="textLength" errorStyle="information" allowBlank="1" showInputMessage="1" error="XLBVal:6=2154573.23_x000d__x000a_" sqref="P312" xr:uid="{00000000-0002-0000-0000-00000F030000}">
      <formula1>0</formula1>
      <formula2>10000</formula2>
    </dataValidation>
    <dataValidation type="textLength" errorStyle="information" allowBlank="1" showInputMessage="1" error="XLBVal:6=25965.34_x000d__x000a_" sqref="P313" xr:uid="{00000000-0002-0000-0000-000010030000}">
      <formula1>0</formula1>
      <formula2>10000</formula2>
    </dataValidation>
    <dataValidation type="textLength" errorStyle="information" allowBlank="1" showInputMessage="1" error="XLBVal:6=1962200_x000d__x000a_" sqref="P314" xr:uid="{00000000-0002-0000-0000-000011030000}">
      <formula1>0</formula1>
      <formula2>10000</formula2>
    </dataValidation>
    <dataValidation type="textLength" errorStyle="information" allowBlank="1" showInputMessage="1" error="XLBVal:6=938401.3_x000d__x000a_" sqref="P315" xr:uid="{00000000-0002-0000-0000-000012030000}">
      <formula1>0</formula1>
      <formula2>10000</formula2>
    </dataValidation>
    <dataValidation type="textLength" errorStyle="information" allowBlank="1" showInputMessage="1" error="XLBVal:6=597346_x000d__x000a_" sqref="P317" xr:uid="{00000000-0002-0000-0000-000013030000}">
      <formula1>0</formula1>
      <formula2>10000</formula2>
    </dataValidation>
    <dataValidation type="textLength" errorStyle="information" allowBlank="1" showInputMessage="1" error="XLBVal:6=854451.31_x000d__x000a_" sqref="P319" xr:uid="{00000000-0002-0000-0000-000014030000}">
      <formula1>0</formula1>
      <formula2>10000</formula2>
    </dataValidation>
    <dataValidation type="textLength" errorStyle="information" allowBlank="1" showInputMessage="1" error="XLBVal:6=15916.66_x000d__x000a_" sqref="P320" xr:uid="{00000000-0002-0000-0000-000015030000}">
      <formula1>0</formula1>
      <formula2>10000</formula2>
    </dataValidation>
    <dataValidation type="textLength" errorStyle="information" allowBlank="1" showInputMessage="1" error="XLBVal:6=15360716.14_x000d__x000a_" sqref="P322" xr:uid="{00000000-0002-0000-0000-000016030000}">
      <formula1>0</formula1>
      <formula2>10000</formula2>
    </dataValidation>
    <dataValidation type="textLength" errorStyle="information" allowBlank="1" showInputMessage="1" error="XLBVal:6=-2259770.62_x000d__x000a_" sqref="P323" xr:uid="{00000000-0002-0000-0000-000017030000}">
      <formula1>0</formula1>
      <formula2>10000</formula2>
    </dataValidation>
    <dataValidation type="textLength" errorStyle="information" allowBlank="1" showInputMessage="1" error="XLBVal:6=5167441.06_x000d__x000a_" sqref="P325" xr:uid="{00000000-0002-0000-0000-000018030000}">
      <formula1>0</formula1>
      <formula2>10000</formula2>
    </dataValidation>
    <dataValidation type="textLength" errorStyle="information" allowBlank="1" showInputMessage="1" error="XLBVal:6=524507.05_x000d__x000a_" sqref="P326" xr:uid="{00000000-0002-0000-0000-000019030000}">
      <formula1>0</formula1>
      <formula2>10000</formula2>
    </dataValidation>
    <dataValidation type="textLength" errorStyle="information" allowBlank="1" showInputMessage="1" error="XLBVal:6=734117.14_x000d__x000a_" sqref="P328" xr:uid="{00000000-0002-0000-0000-00001A030000}">
      <formula1>0</formula1>
      <formula2>10000</formula2>
    </dataValidation>
    <dataValidation type="textLength" errorStyle="information" allowBlank="1" showInputMessage="1" error="XLBVal:6=-19322_x000d__x000a_" sqref="P333" xr:uid="{00000000-0002-0000-0000-00001B030000}">
      <formula1>0</formula1>
      <formula2>10000</formula2>
    </dataValidation>
    <dataValidation type="textLength" errorStyle="information" allowBlank="1" showInputMessage="1" error="XLBVal:6=50510.8_x000d__x000a_" sqref="P334" xr:uid="{00000000-0002-0000-0000-00001C030000}">
      <formula1>0</formula1>
      <formula2>10000</formula2>
    </dataValidation>
    <dataValidation type="textLength" errorStyle="information" allowBlank="1" showInputMessage="1" error="XLBVal:6=4795485.59_x000d__x000a_" sqref="P335" xr:uid="{00000000-0002-0000-0000-00001D030000}">
      <formula1>0</formula1>
      <formula2>10000</formula2>
    </dataValidation>
    <dataValidation type="textLength" errorStyle="information" allowBlank="1" showInputMessage="1" error="XLBVal:6=27772120.54_x000d__x000a_" sqref="P336" xr:uid="{00000000-0002-0000-0000-00001E030000}">
      <formula1>0</formula1>
      <formula2>10000</formula2>
    </dataValidation>
    <dataValidation type="textLength" errorStyle="information" allowBlank="1" showInputMessage="1" error="XLBVal:6=7299426.02_x000d__x000a_" sqref="P337" xr:uid="{00000000-0002-0000-0000-00001F030000}">
      <formula1>0</formula1>
      <formula2>10000</formula2>
    </dataValidation>
    <dataValidation type="textLength" errorStyle="information" allowBlank="1" showInputMessage="1" error="XLBVal:6=7232249.82_x000d__x000a_" sqref="P338" xr:uid="{00000000-0002-0000-0000-000020030000}">
      <formula1>0</formula1>
      <formula2>10000</formula2>
    </dataValidation>
    <dataValidation type="textLength" errorStyle="information" allowBlank="1" showInputMessage="1" error="XLBVal:6=4644827.31_x000d__x000a_" sqref="P340" xr:uid="{00000000-0002-0000-0000-000021030000}">
      <formula1>0</formula1>
      <formula2>10000</formula2>
    </dataValidation>
    <dataValidation type="textLength" errorStyle="information" allowBlank="1" showInputMessage="1" error="XLBVal:6=17539549.36_x000d__x000a_" sqref="P341" xr:uid="{00000000-0002-0000-0000-000022030000}">
      <formula1>0</formula1>
      <formula2>10000</formula2>
    </dataValidation>
    <dataValidation type="textLength" errorStyle="information" allowBlank="1" showInputMessage="1" error="XLBVal:6=2310.03_x000d__x000a_" sqref="P343" xr:uid="{00000000-0002-0000-0000-000023030000}">
      <formula1>0</formula1>
      <formula2>10000</formula2>
    </dataValidation>
    <dataValidation type="textLength" errorStyle="information" allowBlank="1" showInputMessage="1" error="XLBVal:6=18987_x000d__x000a_" sqref="P344" xr:uid="{00000000-0002-0000-0000-000024030000}">
      <formula1>0</formula1>
      <formula2>10000</formula2>
    </dataValidation>
    <dataValidation type="textLength" errorStyle="information" allowBlank="1" showInputMessage="1" error="XLBVal:6=36147.69_x000d__x000a_" sqref="P345" xr:uid="{00000000-0002-0000-0000-000025030000}">
      <formula1>0</formula1>
      <formula2>10000</formula2>
    </dataValidation>
    <dataValidation type="textLength" errorStyle="information" allowBlank="1" showInputMessage="1" error="XLBVal:6=3603290.72_x000d__x000a_" sqref="P346" xr:uid="{00000000-0002-0000-0000-000026030000}">
      <formula1>0</formula1>
      <formula2>10000</formula2>
    </dataValidation>
    <dataValidation type="textLength" errorStyle="information" allowBlank="1" showInputMessage="1" error="XLBVal:6=475864.33_x000d__x000a_" sqref="P347" xr:uid="{00000000-0002-0000-0000-000027030000}">
      <formula1>0</formula1>
      <formula2>10000</formula2>
    </dataValidation>
    <dataValidation type="textLength" errorStyle="information" allowBlank="1" showInputMessage="1" error="XLBVal:6=126827.8_x000d__x000a_" sqref="P348" xr:uid="{00000000-0002-0000-0000-000028030000}">
      <formula1>0</formula1>
      <formula2>10000</formula2>
    </dataValidation>
    <dataValidation type="textLength" errorStyle="information" allowBlank="1" showInputMessage="1" error="XLBVal:6=1130266.46_x000d__x000a_" sqref="P350" xr:uid="{00000000-0002-0000-0000-000029030000}">
      <formula1>0</formula1>
      <formula2>10000</formula2>
    </dataValidation>
    <dataValidation type="textLength" errorStyle="information" allowBlank="1" showInputMessage="1" error="XLBVal:6=51112180.69_x000d__x000a_" sqref="P351" xr:uid="{00000000-0002-0000-0000-00002A030000}">
      <formula1>0</formula1>
      <formula2>10000</formula2>
    </dataValidation>
    <dataValidation type="textLength" errorStyle="information" allowBlank="1" showInputMessage="1" error="XLBVal:6=-1713067.53_x000d__x000a_" sqref="P352" xr:uid="{00000000-0002-0000-0000-00002B030000}">
      <formula1>0</formula1>
      <formula2>10000</formula2>
    </dataValidation>
    <dataValidation type="textLength" errorStyle="information" allowBlank="1" showInputMessage="1" error="XLBVal:6=-41027285.49_x000d__x000a_" sqref="R179" xr:uid="{00000000-0002-0000-0000-00002C030000}">
      <formula1>0</formula1>
      <formula2>10000</formula2>
    </dataValidation>
    <dataValidation type="textLength" errorStyle="information" allowBlank="1" showInputMessage="1" error="XLBVal:6=-18672183.66_x000d__x000a_" sqref="R180" xr:uid="{00000000-0002-0000-0000-00002D030000}">
      <formula1>0</formula1>
      <formula2>10000</formula2>
    </dataValidation>
    <dataValidation type="textLength" errorStyle="information" allowBlank="1" showInputMessage="1" error="XLBVal:6=-381917543.82_x000d__x000a_" sqref="R181" xr:uid="{00000000-0002-0000-0000-00002E030000}">
      <formula1>0</formula1>
      <formula2>10000</formula2>
    </dataValidation>
    <dataValidation type="textLength" errorStyle="information" allowBlank="1" showInputMessage="1" error="XLBVal:6=-3817445.63_x000d__x000a_" sqref="R182" xr:uid="{00000000-0002-0000-0000-00002F030000}">
      <formula1>0</formula1>
      <formula2>10000</formula2>
    </dataValidation>
    <dataValidation type="textLength" errorStyle="information" allowBlank="1" showInputMessage="1" error="XLBVal:6=-54924309.33_x000d__x000a_" sqref="R183" xr:uid="{00000000-0002-0000-0000-000030030000}">
      <formula1>0</formula1>
      <formula2>10000</formula2>
    </dataValidation>
    <dataValidation type="textLength" errorStyle="information" allowBlank="1" showInputMessage="1" error="XLBVal:6=-13743040.86_x000d__x000a_" sqref="R184" xr:uid="{00000000-0002-0000-0000-000031030000}">
      <formula1>0</formula1>
      <formula2>10000</formula2>
    </dataValidation>
    <dataValidation type="textLength" errorStyle="information" allowBlank="1" showInputMessage="1" error="XLBVal:6=-225250.73_x000d__x000a_" sqref="R185" xr:uid="{00000000-0002-0000-0000-000032030000}">
      <formula1>0</formula1>
      <formula2>10000</formula2>
    </dataValidation>
    <dataValidation type="textLength" errorStyle="information" allowBlank="1" showInputMessage="1" error="XLBVal:6=-108086973.12_x000d__x000a_" sqref="R186" xr:uid="{00000000-0002-0000-0000-000033030000}">
      <formula1>0</formula1>
      <formula2>10000</formula2>
    </dataValidation>
    <dataValidation type="textLength" errorStyle="information" allowBlank="1" showInputMessage="1" error="XLBVal:6=-56162_x000d__x000a_" sqref="R195" xr:uid="{00000000-0002-0000-0000-000034030000}">
      <formula1>0</formula1>
      <formula2>10000</formula2>
    </dataValidation>
    <dataValidation type="textLength" errorStyle="information" allowBlank="1" showInputMessage="1" error="XLBVal:6=1446690.25_x000d__x000a_" sqref="R196" xr:uid="{00000000-0002-0000-0000-000035030000}">
      <formula1>0</formula1>
      <formula2>10000</formula2>
    </dataValidation>
    <dataValidation type="textLength" errorStyle="information" allowBlank="1" showInputMessage="1" error="XLBVal:6=-3900_x000d__x000a_" sqref="R199" xr:uid="{00000000-0002-0000-0000-000036030000}">
      <formula1>0</formula1>
      <formula2>10000</formula2>
    </dataValidation>
    <dataValidation type="textLength" errorStyle="information" allowBlank="1" showInputMessage="1" error="XLBVal:6=170610_x000d__x000a_" sqref="R200" xr:uid="{00000000-0002-0000-0000-000037030000}">
      <formula1>0</formula1>
      <formula2>10000</formula2>
    </dataValidation>
    <dataValidation type="textLength" errorStyle="information" allowBlank="1" showInputMessage="1" error="XLBVal:6=-3101246.58_x000d__x000a_" sqref="R205" xr:uid="{00000000-0002-0000-0000-000038030000}">
      <formula1>0</formula1>
      <formula2>10000</formula2>
    </dataValidation>
    <dataValidation type="textLength" errorStyle="information" allowBlank="1" showInputMessage="1" error="XLBVal:6=-57007328.73_x000d__x000a_" sqref="R206" xr:uid="{00000000-0002-0000-0000-000039030000}">
      <formula1>0</formula1>
      <formula2>10000</formula2>
    </dataValidation>
    <dataValidation type="textLength" errorStyle="information" allowBlank="1" showInputMessage="1" error="XLBVal:6=-374088.19_x000d__x000a_" sqref="R207" xr:uid="{00000000-0002-0000-0000-00003A030000}">
      <formula1>0</formula1>
      <formula2>10000</formula2>
    </dataValidation>
    <dataValidation type="textLength" errorStyle="information" allowBlank="1" showInputMessage="1" error="XLBVal:6=-1418701.6_x000d__x000a_" sqref="R208" xr:uid="{00000000-0002-0000-0000-00003B030000}">
      <formula1>0</formula1>
      <formula2>10000</formula2>
    </dataValidation>
    <dataValidation type="textLength" errorStyle="information" allowBlank="1" showInputMessage="1" error="XLBVal:6=-46372115.75_x000d__x000a_" sqref="R213" xr:uid="{00000000-0002-0000-0000-00003C030000}">
      <formula1>0</formula1>
      <formula2>10000</formula2>
    </dataValidation>
    <dataValidation type="textLength" errorStyle="information" allowBlank="1" showInputMessage="1" error="XLBVal:6=-70370.78_x000d__x000a_" sqref="R214" xr:uid="{00000000-0002-0000-0000-00003D030000}">
      <formula1>0</formula1>
      <formula2>10000</formula2>
    </dataValidation>
    <dataValidation type="textLength" errorStyle="information" allowBlank="1" showInputMessage="1" error="XLBVal:6=19.85_x000d__x000a_" sqref="R215" xr:uid="{00000000-0002-0000-0000-00003E030000}">
      <formula1>0</formula1>
      <formula2>10000</formula2>
    </dataValidation>
    <dataValidation type="textLength" errorStyle="information" allowBlank="1" showInputMessage="1" error="XLBVal:6=2803539.18_x000d__x000a_" sqref="R216" xr:uid="{00000000-0002-0000-0000-00003F030000}">
      <formula1>0</formula1>
      <formula2>10000</formula2>
    </dataValidation>
    <dataValidation type="textLength" errorStyle="information" allowBlank="1" showInputMessage="1" error="XLBVal:6=8643624.12_x000d__x000a_" sqref="R218" xr:uid="{00000000-0002-0000-0000-000040030000}">
      <formula1>0</formula1>
      <formula2>10000</formula2>
    </dataValidation>
    <dataValidation type="textLength" errorStyle="information" allowBlank="1" showInputMessage="1" error="XLBVal:6=2680566.68_x000d__x000a_" sqref="R219" xr:uid="{00000000-0002-0000-0000-000041030000}">
      <formula1>0</formula1>
      <formula2>10000</formula2>
    </dataValidation>
    <dataValidation type="textLength" errorStyle="information" allowBlank="1" showInputMessage="1" error="XLBVal:6=3000420.8_x000d__x000a_" sqref="R221" xr:uid="{00000000-0002-0000-0000-000042030000}">
      <formula1>0</formula1>
      <formula2>10000</formula2>
    </dataValidation>
    <dataValidation type="textLength" errorStyle="information" allowBlank="1" showInputMessage="1" error="XLBVal:6=-3351.27_x000d__x000a_" sqref="R222" xr:uid="{00000000-0002-0000-0000-000043030000}">
      <formula1>0</formula1>
      <formula2>10000</formula2>
    </dataValidation>
    <dataValidation type="textLength" errorStyle="information" allowBlank="1" showInputMessage="1" error="XLBVal:6=-679865.35_x000d__x000a_" sqref="R225" xr:uid="{00000000-0002-0000-0000-000044030000}">
      <formula1>0</formula1>
      <formula2>10000</formula2>
    </dataValidation>
    <dataValidation type="textLength" errorStyle="information" allowBlank="1" showInputMessage="1" error="XLBVal:6=2810466.86_x000d__x000a_" sqref="R226" xr:uid="{00000000-0002-0000-0000-000045030000}">
      <formula1>0</formula1>
      <formula2>10000</formula2>
    </dataValidation>
    <dataValidation type="textLength" errorStyle="information" allowBlank="1" showInputMessage="1" error="XLBVal:6=-265799.76_x000d__x000a_" sqref="R227" xr:uid="{00000000-0002-0000-0000-000046030000}">
      <formula1>0</formula1>
      <formula2>10000</formula2>
    </dataValidation>
    <dataValidation type="textLength" errorStyle="information" allowBlank="1" showInputMessage="1" error="XLBVal:6=-3716551.37_x000d__x000a_" sqref="R228" xr:uid="{00000000-0002-0000-0000-000047030000}">
      <formula1>0</formula1>
      <formula2>10000</formula2>
    </dataValidation>
    <dataValidation type="textLength" errorStyle="information" allowBlank="1" showInputMessage="1" error="XLBVal:6=-5594526.01_x000d__x000a_" sqref="R229" xr:uid="{00000000-0002-0000-0000-000048030000}">
      <formula1>0</formula1>
      <formula2>10000</formula2>
    </dataValidation>
    <dataValidation type="textLength" errorStyle="information" allowBlank="1" showInputMessage="1" error="XLBVal:6=-220778.6_x000d__x000a_" sqref="R230" xr:uid="{00000000-0002-0000-0000-000049030000}">
      <formula1>0</formula1>
      <formula2>10000</formula2>
    </dataValidation>
    <dataValidation type="textLength" errorStyle="information" allowBlank="1" showInputMessage="1" error="XLBVal:6=148925481.99_x000d__x000a_" sqref="R234" xr:uid="{00000000-0002-0000-0000-00004A030000}">
      <formula1>0</formula1>
      <formula2>10000</formula2>
    </dataValidation>
    <dataValidation type="textLength" errorStyle="information" allowBlank="1" showInputMessage="1" error="XLBVal:6=186677.91_x000d__x000a_" sqref="R235" xr:uid="{00000000-0002-0000-0000-00004B030000}">
      <formula1>0</formula1>
      <formula2>10000</formula2>
    </dataValidation>
    <dataValidation type="textLength" errorStyle="information" allowBlank="1" showInputMessage="1" error="XLBVal:6=6193939.46_x000d__x000a_" sqref="R236" xr:uid="{00000000-0002-0000-0000-00004C030000}">
      <formula1>0</formula1>
      <formula2>10000</formula2>
    </dataValidation>
    <dataValidation type="textLength" errorStyle="information" allowBlank="1" showInputMessage="1" error="XLBVal:6=2773579.44_x000d__x000a_" sqref="R237" xr:uid="{00000000-0002-0000-0000-00004D030000}">
      <formula1>0</formula1>
      <formula2>10000</formula2>
    </dataValidation>
    <dataValidation type="textLength" errorStyle="information" allowBlank="1" showInputMessage="1" error="XLBVal:6=18926_x000d__x000a_" sqref="R238" xr:uid="{00000000-0002-0000-0000-00004E030000}">
      <formula1>0</formula1>
      <formula2>10000</formula2>
    </dataValidation>
    <dataValidation type="textLength" errorStyle="information" allowBlank="1" showInputMessage="1" error="XLBVal:6=220049.35_x000d__x000a_" sqref="R239" xr:uid="{00000000-0002-0000-0000-00004F030000}">
      <formula1>0</formula1>
      <formula2>10000</formula2>
    </dataValidation>
    <dataValidation type="textLength" errorStyle="information" allowBlank="1" showInputMessage="1" error="XLBVal:6=7211164.79_x000d__x000a_" sqref="R240" xr:uid="{00000000-0002-0000-0000-000050030000}">
      <formula1>0</formula1>
      <formula2>10000</formula2>
    </dataValidation>
    <dataValidation type="textLength" errorStyle="information" allowBlank="1" showInputMessage="1" error="XLBVal:6=1790052.43_x000d__x000a_" sqref="R241" xr:uid="{00000000-0002-0000-0000-000051030000}">
      <formula1>0</formula1>
      <formula2>10000</formula2>
    </dataValidation>
    <dataValidation type="textLength" errorStyle="information" allowBlank="1" showInputMessage="1" error="XLBVal:6=249966.67_x000d__x000a_" sqref="R242" xr:uid="{00000000-0002-0000-0000-000052030000}">
      <formula1>0</formula1>
      <formula2>10000</formula2>
    </dataValidation>
    <dataValidation type="textLength" errorStyle="information" allowBlank="1" showInputMessage="1" error="XLBVal:6=7906879.61_x000d__x000a_" sqref="R243" xr:uid="{00000000-0002-0000-0000-000053030000}">
      <formula1>0</formula1>
      <formula2>10000</formula2>
    </dataValidation>
    <dataValidation type="textLength" errorStyle="information" allowBlank="1" showInputMessage="1" error="XLBVal:6=42410879.82_x000d__x000a_" sqref="R244" xr:uid="{00000000-0002-0000-0000-000054030000}">
      <formula1>0</formula1>
      <formula2>10000</formula2>
    </dataValidation>
    <dataValidation type="textLength" errorStyle="information" allowBlank="1" showInputMessage="1" error="XLBVal:6=38812068.48_x000d__x000a_" sqref="R245" xr:uid="{00000000-0002-0000-0000-000055030000}">
      <formula1>0</formula1>
      <formula2>10000</formula2>
    </dataValidation>
    <dataValidation type="textLength" errorStyle="information" allowBlank="1" showInputMessage="1" error="XLBVal:6=761679.46_x000d__x000a_" sqref="R246" xr:uid="{00000000-0002-0000-0000-000056030000}">
      <formula1>0</formula1>
      <formula2>10000</formula2>
    </dataValidation>
    <dataValidation type="textLength" errorStyle="information" allowBlank="1" showInputMessage="1" error="XLBVal:6=201341.61_x000d__x000a_" sqref="R247" xr:uid="{00000000-0002-0000-0000-000057030000}">
      <formula1>0</formula1>
      <formula2>10000</formula2>
    </dataValidation>
    <dataValidation type="textLength" errorStyle="information" allowBlank="1" showInputMessage="1" error="XLBVal:6=505424.51_x000d__x000a_" sqref="R248" xr:uid="{00000000-0002-0000-0000-000058030000}">
      <formula1>0</formula1>
      <formula2>10000</formula2>
    </dataValidation>
    <dataValidation type="textLength" errorStyle="information" allowBlank="1" showInputMessage="1" error="XLBVal:6=208014.98_x000d__x000a_" sqref="R249" xr:uid="{00000000-0002-0000-0000-000059030000}">
      <formula1>0</formula1>
      <formula2>10000</formula2>
    </dataValidation>
    <dataValidation type="textLength" errorStyle="information" allowBlank="1" showInputMessage="1" error="XLBVal:6=17634586.6_x000d__x000a_" sqref="R250" xr:uid="{00000000-0002-0000-0000-00005A030000}">
      <formula1>0</formula1>
      <formula2>10000</formula2>
    </dataValidation>
    <dataValidation type="textLength" errorStyle="information" allowBlank="1" showInputMessage="1" error="XLBVal:6=3169986.41_x000d__x000a_" sqref="R251" xr:uid="{00000000-0002-0000-0000-00005B030000}">
      <formula1>0</formula1>
      <formula2>10000</formula2>
    </dataValidation>
    <dataValidation type="textLength" errorStyle="information" allowBlank="1" showInputMessage="1" error="XLBVal:6=512089.17_x000d__x000a_" sqref="R252" xr:uid="{00000000-0002-0000-0000-00005C030000}">
      <formula1>0</formula1>
      <formula2>10000</formula2>
    </dataValidation>
    <dataValidation type="textLength" errorStyle="information" allowBlank="1" showInputMessage="1" error="XLBVal:6=132271.05_x000d__x000a_" sqref="R253" xr:uid="{00000000-0002-0000-0000-00005D030000}">
      <formula1>0</formula1>
      <formula2>10000</formula2>
    </dataValidation>
    <dataValidation type="textLength" errorStyle="information" allowBlank="1" showInputMessage="1" error="XLBVal:6=920000_x000d__x000a_" sqref="R257" xr:uid="{00000000-0002-0000-0000-00005E030000}">
      <formula1>0</formula1>
      <formula2>10000</formula2>
    </dataValidation>
    <dataValidation type="textLength" errorStyle="information" allowBlank="1" showInputMessage="1" error="XLBVal:6=27390275.61_x000d__x000a_" sqref="R258" xr:uid="{00000000-0002-0000-0000-00005F030000}">
      <formula1>0</formula1>
      <formula2>10000</formula2>
    </dataValidation>
    <dataValidation type="textLength" errorStyle="information" allowBlank="1" showInputMessage="1" error="XLBVal:6=1516469.64_x000d__x000a_" sqref="R259" xr:uid="{00000000-0002-0000-0000-000060030000}">
      <formula1>0</formula1>
      <formula2>10000</formula2>
    </dataValidation>
    <dataValidation type="textLength" errorStyle="information" allowBlank="1" showInputMessage="1" error="XLBVal:6=1053257.8_x000d__x000a_" sqref="R260" xr:uid="{00000000-0002-0000-0000-000061030000}">
      <formula1>0</formula1>
      <formula2>10000</formula2>
    </dataValidation>
    <dataValidation type="textLength" errorStyle="information" allowBlank="1" showInputMessage="1" error="XLBVal:6=691840.46_x000d__x000a_" sqref="R261" xr:uid="{00000000-0002-0000-0000-000062030000}">
      <formula1>0</formula1>
      <formula2>10000</formula2>
    </dataValidation>
    <dataValidation type="textLength" errorStyle="information" allowBlank="1" showInputMessage="1" error="XLBVal:6=2784199.05_x000d__x000a_" sqref="R263" xr:uid="{00000000-0002-0000-0000-000063030000}">
      <formula1>0</formula1>
      <formula2>10000</formula2>
    </dataValidation>
    <dataValidation type="textLength" errorStyle="information" allowBlank="1" showInputMessage="1" error="XLBVal:6=2244849.52_x000d__x000a_" sqref="R264" xr:uid="{00000000-0002-0000-0000-000064030000}">
      <formula1>0</formula1>
      <formula2>10000</formula2>
    </dataValidation>
    <dataValidation type="textLength" errorStyle="information" allowBlank="1" showInputMessage="1" error="XLBVal:6=2128254.68_x000d__x000a_" sqref="R266" xr:uid="{00000000-0002-0000-0000-000065030000}">
      <formula1>0</formula1>
      <formula2>10000</formula2>
    </dataValidation>
    <dataValidation type="textLength" errorStyle="information" allowBlank="1" showInputMessage="1" error="XLBVal:6=1776631.31_x000d__x000a_" sqref="R267" xr:uid="{00000000-0002-0000-0000-000066030000}">
      <formula1>0</formula1>
      <formula2>10000</formula2>
    </dataValidation>
    <dataValidation type="textLength" errorStyle="information" allowBlank="1" showInputMessage="1" error="XLBVal:6=8818047.36_x000d__x000a_" sqref="R268" xr:uid="{00000000-0002-0000-0000-000067030000}">
      <formula1>0</formula1>
      <formula2>10000</formula2>
    </dataValidation>
    <dataValidation type="textLength" errorStyle="information" allowBlank="1" showInputMessage="1" error="XLBVal:6=2593907.95_x000d__x000a_" sqref="R269" xr:uid="{00000000-0002-0000-0000-000068030000}">
      <formula1>0</formula1>
      <formula2>10000</formula2>
    </dataValidation>
    <dataValidation type="textLength" errorStyle="information" allowBlank="1" showInputMessage="1" error="XLBVal:6=91456.75_x000d__x000a_" sqref="R271" xr:uid="{00000000-0002-0000-0000-000069030000}">
      <formula1>0</formula1>
      <formula2>10000</formula2>
    </dataValidation>
    <dataValidation type="textLength" errorStyle="information" allowBlank="1" showInputMessage="1" error="XLBVal:6=4220736.69_x000d__x000a_" sqref="R272" xr:uid="{00000000-0002-0000-0000-00006A030000}">
      <formula1>0</formula1>
      <formula2>10000</formula2>
    </dataValidation>
    <dataValidation type="textLength" errorStyle="information" allowBlank="1" showInputMessage="1" error="XLBVal:6=31628_x000d__x000a_" sqref="R273" xr:uid="{00000000-0002-0000-0000-00006B030000}">
      <formula1>0</formula1>
      <formula2>10000</formula2>
    </dataValidation>
    <dataValidation type="textLength" errorStyle="information" allowBlank="1" showInputMessage="1" error="XLBVal:6=5800_x000d__x000a_" sqref="R275" xr:uid="{00000000-0002-0000-0000-00006C030000}">
      <formula1>0</formula1>
      <formula2>10000</formula2>
    </dataValidation>
    <dataValidation type="textLength" errorStyle="information" allowBlank="1" showInputMessage="1" error="XLBVal:6=960193.22_x000d__x000a_" sqref="R276" xr:uid="{00000000-0002-0000-0000-00006D030000}">
      <formula1>0</formula1>
      <formula2>10000</formula2>
    </dataValidation>
    <dataValidation type="textLength" errorStyle="information" allowBlank="1" showInputMessage="1" error="XLBVal:6=3948563.13_x000d__x000a_" sqref="R277" xr:uid="{00000000-0002-0000-0000-00006E030000}">
      <formula1>0</formula1>
      <formula2>10000</formula2>
    </dataValidation>
    <dataValidation type="textLength" errorStyle="information" allowBlank="1" showInputMessage="1" error="XLBVal:6=183503.76_x000d__x000a_" sqref="R278" xr:uid="{00000000-0002-0000-0000-00006F030000}">
      <formula1>0</formula1>
      <formula2>10000</formula2>
    </dataValidation>
    <dataValidation type="textLength" errorStyle="information" allowBlank="1" showInputMessage="1" error="XLBVal:6=141946.1_x000d__x000a_" sqref="R279" xr:uid="{00000000-0002-0000-0000-000070030000}">
      <formula1>0</formula1>
      <formula2>10000</formula2>
    </dataValidation>
    <dataValidation type="textLength" errorStyle="information" allowBlank="1" showInputMessage="1" error="XLBVal:6=829345.83_x000d__x000a_" sqref="R280" xr:uid="{00000000-0002-0000-0000-000071030000}">
      <formula1>0</formula1>
      <formula2>10000</formula2>
    </dataValidation>
    <dataValidation type="textLength" errorStyle="information" allowBlank="1" showInputMessage="1" error="XLBVal:6=5787448.38_x000d__x000a_" sqref="R281" xr:uid="{00000000-0002-0000-0000-000072030000}">
      <formula1>0</formula1>
      <formula2>10000</formula2>
    </dataValidation>
    <dataValidation type="textLength" errorStyle="information" allowBlank="1" showInputMessage="1" error="XLBVal:6=63002.32_x000d__x000a_" sqref="R282" xr:uid="{00000000-0002-0000-0000-000073030000}">
      <formula1>0</formula1>
      <formula2>10000</formula2>
    </dataValidation>
    <dataValidation type="textLength" errorStyle="information" allowBlank="1" showInputMessage="1" error="XLBVal:6=8463.96_x000d__x000a_" sqref="R283" xr:uid="{00000000-0002-0000-0000-000074030000}">
      <formula1>0</formula1>
      <formula2>10000</formula2>
    </dataValidation>
    <dataValidation type="textLength" errorStyle="information" allowBlank="1" showInputMessage="1" error="XLBVal:6=1585535.79_x000d__x000a_" sqref="R284" xr:uid="{00000000-0002-0000-0000-000075030000}">
      <formula1>0</formula1>
      <formula2>10000</formula2>
    </dataValidation>
    <dataValidation type="textLength" errorStyle="information" allowBlank="1" showInputMessage="1" error="XLBVal:6=312763.13_x000d__x000a_" sqref="R285" xr:uid="{00000000-0002-0000-0000-000076030000}">
      <formula1>0</formula1>
      <formula2>10000</formula2>
    </dataValidation>
    <dataValidation type="textLength" errorStyle="information" allowBlank="1" showInputMessage="1" error="XLBVal:6=542040.88_x000d__x000a_" sqref="R286" xr:uid="{00000000-0002-0000-0000-000077030000}">
      <formula1>0</formula1>
      <formula2>10000</formula2>
    </dataValidation>
    <dataValidation type="textLength" errorStyle="information" allowBlank="1" showInputMessage="1" error="XLBVal:6=1640_x000d__x000a_" sqref="R287" xr:uid="{00000000-0002-0000-0000-000078030000}">
      <formula1>0</formula1>
      <formula2>10000</formula2>
    </dataValidation>
    <dataValidation type="textLength" errorStyle="information" allowBlank="1" showInputMessage="1" error="XLBVal:6=177484.17_x000d__x000a_" sqref="R288" xr:uid="{00000000-0002-0000-0000-000079030000}">
      <formula1>0</formula1>
      <formula2>10000</formula2>
    </dataValidation>
    <dataValidation type="textLength" errorStyle="information" allowBlank="1" showInputMessage="1" error="XLBVal:6=824512.24_x000d__x000a_" sqref="R289" xr:uid="{00000000-0002-0000-0000-00007A030000}">
      <formula1>0</formula1>
      <formula2>10000</formula2>
    </dataValidation>
    <dataValidation type="textLength" errorStyle="information" allowBlank="1" showInputMessage="1" error="XLBVal:6=4044128.1_x000d__x000a_" sqref="R290" xr:uid="{00000000-0002-0000-0000-00007B030000}">
      <formula1>0</formula1>
      <formula2>10000</formula2>
    </dataValidation>
    <dataValidation type="textLength" errorStyle="information" allowBlank="1" showInputMessage="1" error="XLBVal:6=3627077.28_x000d__x000a_" sqref="R291" xr:uid="{00000000-0002-0000-0000-00007C030000}">
      <formula1>0</formula1>
      <formula2>10000</formula2>
    </dataValidation>
    <dataValidation type="textLength" errorStyle="information" allowBlank="1" showInputMessage="1" error="XLBVal:6=3317_x000d__x000a_" sqref="R292" xr:uid="{00000000-0002-0000-0000-00007D030000}">
      <formula1>0</formula1>
      <formula2>10000</formula2>
    </dataValidation>
    <dataValidation type="textLength" errorStyle="information" allowBlank="1" showInputMessage="1" error="XLBVal:6=3908938.51_x000d__x000a_" sqref="R293" xr:uid="{00000000-0002-0000-0000-00007E030000}">
      <formula1>0</formula1>
      <formula2>10000</formula2>
    </dataValidation>
    <dataValidation type="textLength" errorStyle="information" allowBlank="1" showInputMessage="1" error="XLBVal:6=640902.26_x000d__x000a_" sqref="R294" xr:uid="{00000000-0002-0000-0000-00007F030000}">
      <formula1>0</formula1>
      <formula2>10000</formula2>
    </dataValidation>
    <dataValidation type="textLength" errorStyle="information" allowBlank="1" showInputMessage="1" error="XLBVal:6=1046842.62_x000d__x000a_" sqref="R295" xr:uid="{00000000-0002-0000-0000-000080030000}">
      <formula1>0</formula1>
      <formula2>10000</formula2>
    </dataValidation>
    <dataValidation type="textLength" errorStyle="information" allowBlank="1" showInputMessage="1" error="XLBVal:6=9925_x000d__x000a_" sqref="R296" xr:uid="{00000000-0002-0000-0000-000081030000}">
      <formula1>0</formula1>
      <formula2>10000</formula2>
    </dataValidation>
    <dataValidation type="textLength" errorStyle="information" allowBlank="1" showInputMessage="1" error="XLBVal:6=1176527.91_x000d__x000a_" sqref="R297" xr:uid="{00000000-0002-0000-0000-000082030000}">
      <formula1>0</formula1>
      <formula2>10000</formula2>
    </dataValidation>
    <dataValidation type="textLength" errorStyle="information" allowBlank="1" showInputMessage="1" error="XLBVal:6=1391953.01_x000d__x000a_" sqref="R298" xr:uid="{00000000-0002-0000-0000-000083030000}">
      <formula1>0</formula1>
      <formula2>10000</formula2>
    </dataValidation>
    <dataValidation type="textLength" errorStyle="information" allowBlank="1" showInputMessage="1" error="XLBVal:6=5803499.88_x000d__x000a_" sqref="R299" xr:uid="{00000000-0002-0000-0000-000084030000}">
      <formula1>0</formula1>
      <formula2>10000</formula2>
    </dataValidation>
    <dataValidation type="textLength" errorStyle="information" allowBlank="1" showInputMessage="1" error="XLBVal:6=8037021.47_x000d__x000a_" sqref="R300" xr:uid="{00000000-0002-0000-0000-000085030000}">
      <formula1>0</formula1>
      <formula2>10000</formula2>
    </dataValidation>
    <dataValidation type="textLength" errorStyle="information" allowBlank="1" showInputMessage="1" error="XLBVal:6=6028285.05_x000d__x000a_" sqref="R301" xr:uid="{00000000-0002-0000-0000-000086030000}">
      <formula1>0</formula1>
      <formula2>10000</formula2>
    </dataValidation>
    <dataValidation type="textLength" errorStyle="information" allowBlank="1" showInputMessage="1" error="XLBVal:6=1620761_x000d__x000a_" sqref="R302" xr:uid="{00000000-0002-0000-0000-000087030000}">
      <formula1>0</formula1>
      <formula2>10000</formula2>
    </dataValidation>
    <dataValidation type="textLength" errorStyle="information" allowBlank="1" showInputMessage="1" error="XLBVal:6=10680101.98_x000d__x000a_" sqref="R303" xr:uid="{00000000-0002-0000-0000-000088030000}">
      <formula1>0</formula1>
      <formula2>10000</formula2>
    </dataValidation>
    <dataValidation type="textLength" errorStyle="information" allowBlank="1" showInputMessage="1" error="XLBVal:6=23654.58_x000d__x000a_" sqref="R304" xr:uid="{00000000-0002-0000-0000-000089030000}">
      <formula1>0</formula1>
      <formula2>10000</formula2>
    </dataValidation>
    <dataValidation type="textLength" errorStyle="information" allowBlank="1" showInputMessage="1" error="XLBVal:6=540862.75_x000d__x000a_" sqref="R305" xr:uid="{00000000-0002-0000-0000-00008A030000}">
      <formula1>0</formula1>
      <formula2>10000</formula2>
    </dataValidation>
    <dataValidation type="textLength" errorStyle="information" allowBlank="1" showInputMessage="1" error="XLBVal:6=1443285.46_x000d__x000a_" sqref="R306" xr:uid="{00000000-0002-0000-0000-00008B030000}">
      <formula1>0</formula1>
      <formula2>10000</formula2>
    </dataValidation>
    <dataValidation type="textLength" errorStyle="information" allowBlank="1" showInputMessage="1" error="XLBVal:6=4089023_x000d__x000a_" sqref="R307" xr:uid="{00000000-0002-0000-0000-00008C030000}">
      <formula1>0</formula1>
      <formula2>10000</formula2>
    </dataValidation>
    <dataValidation type="textLength" errorStyle="information" allowBlank="1" showInputMessage="1" error="XLBVal:6=1711273.65_x000d__x000a_" sqref="R308" xr:uid="{00000000-0002-0000-0000-00008D030000}">
      <formula1>0</formula1>
      <formula2>10000</formula2>
    </dataValidation>
    <dataValidation type="textLength" errorStyle="information" allowBlank="1" showInputMessage="1" error="XLBVal:6=2863600_x000d__x000a_" sqref="R310" xr:uid="{00000000-0002-0000-0000-00008E030000}">
      <formula1>0</formula1>
      <formula2>10000</formula2>
    </dataValidation>
    <dataValidation type="textLength" errorStyle="information" allowBlank="1" showInputMessage="1" error="XLBVal:6=1725841.9_x000d__x000a_" sqref="R311" xr:uid="{00000000-0002-0000-0000-00008F030000}">
      <formula1>0</formula1>
      <formula2>10000</formula2>
    </dataValidation>
    <dataValidation type="textLength" errorStyle="information" allowBlank="1" showInputMessage="1" error="XLBVal:6=2063654.28_x000d__x000a_" sqref="R312" xr:uid="{00000000-0002-0000-0000-000090030000}">
      <formula1>0</formula1>
      <formula2>10000</formula2>
    </dataValidation>
    <dataValidation type="textLength" errorStyle="information" allowBlank="1" showInputMessage="1" error="XLBVal:6=19348.4_x000d__x000a_" sqref="R313" xr:uid="{00000000-0002-0000-0000-000091030000}">
      <formula1>0</formula1>
      <formula2>10000</formula2>
    </dataValidation>
    <dataValidation type="textLength" errorStyle="information" allowBlank="1" showInputMessage="1" error="XLBVal:6=284000_x000d__x000a_" sqref="R314" xr:uid="{00000000-0002-0000-0000-000092030000}">
      <formula1>0</formula1>
      <formula2>10000</formula2>
    </dataValidation>
    <dataValidation type="textLength" errorStyle="information" allowBlank="1" showInputMessage="1" error="XLBVal:6=811146.64_x000d__x000a_" sqref="R315" xr:uid="{00000000-0002-0000-0000-000093030000}">
      <formula1>0</formula1>
      <formula2>10000</formula2>
    </dataValidation>
    <dataValidation type="textLength" errorStyle="information" allowBlank="1" showInputMessage="1" error="XLBVal:6=1523796.65_x000d__x000a_" sqref="R316" xr:uid="{00000000-0002-0000-0000-000094030000}">
      <formula1>0</formula1>
      <formula2>10000</formula2>
    </dataValidation>
    <dataValidation type="textLength" errorStyle="information" allowBlank="1" showInputMessage="1" error="XLBVal:6=470636.86_x000d__x000a_" sqref="R317" xr:uid="{00000000-0002-0000-0000-000095030000}">
      <formula1>0</formula1>
      <formula2>10000</formula2>
    </dataValidation>
    <dataValidation type="textLength" errorStyle="information" allowBlank="1" showInputMessage="1" error="XLBVal:6=625477.14_x000d__x000a_" sqref="R319" xr:uid="{00000000-0002-0000-0000-000096030000}">
      <formula1>0</formula1>
      <formula2>10000</formula2>
    </dataValidation>
    <dataValidation type="textLength" errorStyle="information" allowBlank="1" showInputMessage="1" error="XLBVal:6=85200_x000d__x000a_" sqref="R321" xr:uid="{00000000-0002-0000-0000-000097030000}">
      <formula1>0</formula1>
      <formula2>10000</formula2>
    </dataValidation>
    <dataValidation type="textLength" errorStyle="information" allowBlank="1" showInputMessage="1" error="XLBVal:6=15698898.43_x000d__x000a_" sqref="R322" xr:uid="{00000000-0002-0000-0000-000098030000}">
      <formula1>0</formula1>
      <formula2>10000</formula2>
    </dataValidation>
    <dataValidation type="textLength" errorStyle="information" allowBlank="1" showInputMessage="1" error="XLBVal:6=-3020004.28_x000d__x000a_" sqref="R323" xr:uid="{00000000-0002-0000-0000-000099030000}">
      <formula1>0</formula1>
      <formula2>10000</formula2>
    </dataValidation>
    <dataValidation type="textLength" errorStyle="information" allowBlank="1" showInputMessage="1" error="XLBVal:6=2042088.72_x000d__x000a_" sqref="R325" xr:uid="{00000000-0002-0000-0000-00009A030000}">
      <formula1>0</formula1>
      <formula2>10000</formula2>
    </dataValidation>
    <dataValidation type="textLength" errorStyle="information" allowBlank="1" showInputMessage="1" error="XLBVal:6=480116.4_x000d__x000a_" sqref="R326" xr:uid="{00000000-0002-0000-0000-00009B030000}">
      <formula1>0</formula1>
      <formula2>10000</formula2>
    </dataValidation>
    <dataValidation type="textLength" errorStyle="information" allowBlank="1" showInputMessage="1" error="XLBVal:6=45491.24_x000d__x000a_" sqref="R327" xr:uid="{00000000-0002-0000-0000-00009C030000}">
      <formula1>0</formula1>
      <formula2>10000</formula2>
    </dataValidation>
    <dataValidation type="textLength" errorStyle="information" allowBlank="1" showInputMessage="1" error="XLBVal:6=176014_x000d__x000a_" sqref="R328" xr:uid="{00000000-0002-0000-0000-00009D030000}">
      <formula1>0</formula1>
      <formula2>10000</formula2>
    </dataValidation>
    <dataValidation type="textLength" errorStyle="information" allowBlank="1" showInputMessage="1" error="XLBVal:6=-19524.84_x000d__x000a_" sqref="R333" xr:uid="{00000000-0002-0000-0000-00009E030000}">
      <formula1>0</formula1>
      <formula2>10000</formula2>
    </dataValidation>
    <dataValidation type="textLength" errorStyle="information" allowBlank="1" showInputMessage="1" error="XLBVal:6=35570.24_x000d__x000a_" sqref="R334" xr:uid="{00000000-0002-0000-0000-00009F030000}">
      <formula1>0</formula1>
      <formula2>10000</formula2>
    </dataValidation>
    <dataValidation type="textLength" errorStyle="information" allowBlank="1" showInputMessage="1" error="XLBVal:6=3879284.19_x000d__x000a_" sqref="R335" xr:uid="{00000000-0002-0000-0000-0000A0030000}">
      <formula1>0</formula1>
      <formula2>10000</formula2>
    </dataValidation>
    <dataValidation type="textLength" errorStyle="information" allowBlank="1" showInputMessage="1" error="XLBVal:6=20882881.39_x000d__x000a_" sqref="R336" xr:uid="{00000000-0002-0000-0000-0000A1030000}">
      <formula1>0</formula1>
      <formula2>10000</formula2>
    </dataValidation>
    <dataValidation type="textLength" errorStyle="information" allowBlank="1" showInputMessage="1" error="XLBVal:6=6010956.03_x000d__x000a_" sqref="R337" xr:uid="{00000000-0002-0000-0000-0000A2030000}">
      <formula1>0</formula1>
      <formula2>10000</formula2>
    </dataValidation>
    <dataValidation type="textLength" errorStyle="information" allowBlank="1" showInputMessage="1" error="XLBVal:6=6877376.12_x000d__x000a_" sqref="R338" xr:uid="{00000000-0002-0000-0000-0000A3030000}">
      <formula1>0</formula1>
      <formula2>10000</formula2>
    </dataValidation>
    <dataValidation type="textLength" errorStyle="information" allowBlank="1" showInputMessage="1" error="XLBVal:6=149000_x000d__x000a_" sqref="R339" xr:uid="{00000000-0002-0000-0000-0000A4030000}">
      <formula1>0</formula1>
      <formula2>10000</formula2>
    </dataValidation>
    <dataValidation type="textLength" errorStyle="information" allowBlank="1" showInputMessage="1" error="XLBVal:6=6883690.1_x000d__x000a_" sqref="R340" xr:uid="{00000000-0002-0000-0000-0000A5030000}">
      <formula1>0</formula1>
      <formula2>10000</formula2>
    </dataValidation>
    <dataValidation type="textLength" errorStyle="information" allowBlank="1" showInputMessage="1" error="XLBVal:6=21541364.15_x000d__x000a_" sqref="R341" xr:uid="{00000000-0002-0000-0000-0000A6030000}">
      <formula1>0</formula1>
      <formula2>10000</formula2>
    </dataValidation>
    <dataValidation type="textLength" errorStyle="information" allowBlank="1" showInputMessage="1" error="XLBVal:6=1364_x000d__x000a_" sqref="R344" xr:uid="{00000000-0002-0000-0000-0000A7030000}">
      <formula1>0</formula1>
      <formula2>10000</formula2>
    </dataValidation>
    <dataValidation type="textLength" errorStyle="information" allowBlank="1" showInputMessage="1" error="XLBVal:6=16410.8_x000d__x000a_" sqref="R345" xr:uid="{00000000-0002-0000-0000-0000A8030000}">
      <formula1>0</formula1>
      <formula2>10000</formula2>
    </dataValidation>
    <dataValidation type="textLength" errorStyle="information" allowBlank="1" showInputMessage="1" error="XLBVal:6=3402656_x000d__x000a_" sqref="R346" xr:uid="{00000000-0002-0000-0000-0000A9030000}">
      <formula1>0</formula1>
      <formula2>10000</formula2>
    </dataValidation>
    <dataValidation type="textLength" errorStyle="information" allowBlank="1" showInputMessage="1" error="XLBVal:6=501431.67_x000d__x000a_" sqref="R347" xr:uid="{00000000-0002-0000-0000-0000AA030000}">
      <formula1>0</formula1>
      <formula2>10000</formula2>
    </dataValidation>
    <dataValidation type="textLength" errorStyle="information" allowBlank="1" showInputMessage="1" error="XLBVal:6=95220.55_x000d__x000a_" sqref="R348" xr:uid="{00000000-0002-0000-0000-0000AB030000}">
      <formula1>0</formula1>
      <formula2>10000</formula2>
    </dataValidation>
    <dataValidation type="textLength" errorStyle="information" allowBlank="1" showInputMessage="1" error="XLBVal:6=764931.33_x000d__x000a_" sqref="R349" xr:uid="{00000000-0002-0000-0000-0000AC030000}">
      <formula1>0</formula1>
      <formula2>10000</formula2>
    </dataValidation>
    <dataValidation type="textLength" errorStyle="information" allowBlank="1" showInputMessage="1" error="XLBVal:6=71404467.62_x000d__x000a_" sqref="R351" xr:uid="{00000000-0002-0000-0000-0000AD030000}">
      <formula1>0</formula1>
      <formula2>10000</formula2>
    </dataValidation>
    <dataValidation type="textLength" errorStyle="information" allowBlank="1" showInputMessage="1" error="XLBVal:6=14270_x000d__x000a_" sqref="F63 D63" xr:uid="{00000000-0002-0000-0000-0000AE030000}">
      <formula1>0</formula1>
      <formula2>10000</formula2>
    </dataValidation>
    <dataValidation type="textLength" errorStyle="information" allowBlank="1" showInputMessage="1" error="XLBVal:6=31992473.14_x000d__x000a_" sqref="D41 F8 D8 F41" xr:uid="{00000000-0002-0000-0000-0000AF030000}">
      <formula1>0</formula1>
      <formula2>10000</formula2>
    </dataValidation>
    <dataValidation type="textLength" errorStyle="information" allowBlank="1" showInputMessage="1" error="XLBVal:6=19929835.18_x000d__x000a_" sqref="E10" xr:uid="{00000000-0002-0000-0000-0000B0030000}">
      <formula1>0</formula1>
      <formula2>10000</formula2>
    </dataValidation>
    <dataValidation type="textLength" errorStyle="information" allowBlank="1" showInputMessage="1" error="XLBVal:6=74049625.37_x000d__x000a_" sqref="E11" xr:uid="{00000000-0002-0000-0000-0000B1030000}">
      <formula1>0</formula1>
      <formula2>10000</formula2>
    </dataValidation>
    <dataValidation type="textLength" errorStyle="information" allowBlank="1" showInputMessage="1" error="XLBVal:6=34474192.25_x000d__x000a_" sqref="E12" xr:uid="{00000000-0002-0000-0000-0000B2030000}">
      <formula1>0</formula1>
      <formula2>10000</formula2>
    </dataValidation>
    <dataValidation type="textLength" errorStyle="information" allowBlank="1" showInputMessage="1" error="XLBVal:6=17140726.87_x000d__x000a_" sqref="E13" xr:uid="{00000000-0002-0000-0000-0000B3030000}">
      <formula1>0</formula1>
      <formula2>10000</formula2>
    </dataValidation>
    <dataValidation type="textLength" errorStyle="information" allowBlank="1" showInputMessage="1" error="XLBVal:6=197950_x000d__x000a_" sqref="E14:E15" xr:uid="{00000000-0002-0000-0000-0000B4030000}">
      <formula1>0</formula1>
      <formula2>10000</formula2>
    </dataValidation>
    <dataValidation type="textLength" errorStyle="information" allowBlank="1" showInputMessage="1" error="XLBVal:6=171385.5_x000d__x000a_" sqref="E16:E17" xr:uid="{00000000-0002-0000-0000-0000B5030000}">
      <formula1>0</formula1>
      <formula2>10000</formula2>
    </dataValidation>
    <dataValidation type="textLength" errorStyle="information" allowBlank="1" showInputMessage="1" error="XLBVal:6=-39614376.35_x000d__x000a_" sqref="E18" xr:uid="{00000000-0002-0000-0000-0000B6030000}">
      <formula1>0</formula1>
      <formula2>10000</formula2>
    </dataValidation>
    <dataValidation type="textLength" errorStyle="information" allowBlank="1" showInputMessage="1" error="XLBVal:6=-22462863.32_x000d__x000a_" sqref="E19" xr:uid="{00000000-0002-0000-0000-0000B7030000}">
      <formula1>0</formula1>
      <formula2>10000</formula2>
    </dataValidation>
    <dataValidation type="textLength" errorStyle="information" allowBlank="1" showInputMessage="1" error="XLBVal:6=-4672087.91_x000d__x000a_" sqref="E23" xr:uid="{00000000-0002-0000-0000-0000B8030000}">
      <formula1>0</formula1>
      <formula2>10000</formula2>
    </dataValidation>
    <dataValidation type="textLength" errorStyle="information" allowBlank="1" showInputMessage="1" error="XLBVal:6=-9397348.49_x000d__x000a_" sqref="E24" xr:uid="{00000000-0002-0000-0000-0000B9030000}">
      <formula1>0</formula1>
      <formula2>10000</formula2>
    </dataValidation>
    <dataValidation type="textLength" errorStyle="information" allowBlank="1" showInputMessage="1" error="XLBVal:6=-66387404.88_x000d__x000a_" sqref="E25" xr:uid="{00000000-0002-0000-0000-0000BA030000}">
      <formula1>0</formula1>
      <formula2>10000</formula2>
    </dataValidation>
    <dataValidation type="textLength" errorStyle="information" allowBlank="1" showInputMessage="1" error="XLBVal:6=-24935643.66_x000d__x000a_" sqref="E26" xr:uid="{00000000-0002-0000-0000-0000BB030000}">
      <formula1>0</formula1>
      <formula2>10000</formula2>
    </dataValidation>
    <dataValidation type="textLength" errorStyle="information" allowBlank="1" showInputMessage="1" error="XLBVal:6=313036848.16_x000d__x000a_" sqref="E35" xr:uid="{00000000-0002-0000-0000-0000BC030000}">
      <formula1>0</formula1>
      <formula2>10000</formula2>
    </dataValidation>
    <dataValidation type="textLength" errorStyle="information" allowBlank="1" showInputMessage="1" error="XLBVal:6=59679236.56_x000d__x000a_" sqref="E111" xr:uid="{00000000-0002-0000-0000-0000BD030000}">
      <formula1>0</formula1>
      <formula2>10000</formula2>
    </dataValidation>
    <dataValidation type="textLength" errorStyle="information" allowBlank="1" showInputMessage="1" error="XLBVal:6=1704989945.07_x000d__x000a_" sqref="E112" xr:uid="{00000000-0002-0000-0000-0000BE030000}">
      <formula1>0</formula1>
      <formula2>10000</formula2>
    </dataValidation>
    <dataValidation type="textLength" errorStyle="information" allowBlank="1" showInputMessage="1" error="XLBVal:6=5650271.14_x000d__x000a_" sqref="E113" xr:uid="{00000000-0002-0000-0000-0000BF030000}">
      <formula1>0</formula1>
      <formula2>10000</formula2>
    </dataValidation>
    <dataValidation type="textLength" errorStyle="information" allowBlank="1" showInputMessage="1" error="XLBVal:6=258985.35_x000d__x000a_" sqref="E114" xr:uid="{00000000-0002-0000-0000-0000C0030000}">
      <formula1>0</formula1>
      <formula2>10000</formula2>
    </dataValidation>
    <dataValidation type="textLength" errorStyle="information" allowBlank="1" showInputMessage="1" error="XLBVal:6=200972716.77_x000d__x000a_" sqref="E118" xr:uid="{00000000-0002-0000-0000-0000C1030000}">
      <formula1>0</formula1>
      <formula2>10000</formula2>
    </dataValidation>
    <dataValidation type="textLength" errorStyle="information" allowBlank="1" showInputMessage="1" error="XLBVal:6=23434781_x000d__x000a_" sqref="E121" xr:uid="{00000000-0002-0000-0000-0000C2030000}">
      <formula1>0</formula1>
      <formula2>10000</formula2>
    </dataValidation>
    <dataValidation type="textLength" errorStyle="information" allowBlank="1" showInputMessage="1" error="XLBVal:6=-92954.22_x000d__x000a_" sqref="E122" xr:uid="{00000000-0002-0000-0000-0000C3030000}">
      <formula1>0</formula1>
      <formula2>10000</formula2>
    </dataValidation>
    <dataValidation type="textLength" errorStyle="information" allowBlank="1" showInputMessage="1" error="XLBVal:6=-197670217.1_x000d__x000a_" sqref="E123" xr:uid="{00000000-0002-0000-0000-0000C4030000}">
      <formula1>0</formula1>
      <formula2>10000</formula2>
    </dataValidation>
    <dataValidation type="textLength" errorStyle="information" allowBlank="1" showInputMessage="1" error="XLBVal:6=-760058112.88_x000d__x000a_" sqref="E124" xr:uid="{00000000-0002-0000-0000-0000C5030000}">
      <formula1>0</formula1>
      <formula2>10000</formula2>
    </dataValidation>
    <dataValidation type="textLength" errorStyle="information" allowBlank="1" showInputMessage="1" error="XLBVal:6=-934874935.3_x000d__x000a_" sqref="E125" xr:uid="{00000000-0002-0000-0000-0000C6030000}">
      <formula1>0</formula1>
      <formula2>10000</formula2>
    </dataValidation>
    <dataValidation type="textLength" errorStyle="information" allowBlank="1" showInputMessage="1" error="XLBVal:6=-142906233.8_x000d__x000a_" sqref="E126" xr:uid="{00000000-0002-0000-0000-0000C7030000}">
      <formula1>0</formula1>
      <formula2>10000</formula2>
    </dataValidation>
    <dataValidation type="textLength" errorStyle="information" allowBlank="1" showInputMessage="1" error="XLBVal:6=-99005789.94_x000d__x000a_" sqref="E127" xr:uid="{00000000-0002-0000-0000-0000C8030000}">
      <formula1>0</formula1>
      <formula2>10000</formula2>
    </dataValidation>
    <dataValidation type="textLength" errorStyle="information" allowBlank="1" showInputMessage="1" error="XLBVal:6=-505000.6_x000d__x000a_" sqref="E129" xr:uid="{00000000-0002-0000-0000-0000C9030000}">
      <formula1>0</formula1>
      <formula2>10000</formula2>
    </dataValidation>
    <dataValidation type="textLength" errorStyle="information" allowBlank="1" showInputMessage="1" error="XLBVal:6=-18388.39_x000d__x000a_" sqref="E160" xr:uid="{00000000-0002-0000-0000-0000CA030000}">
      <formula1>0</formula1>
      <formula2>10000</formula2>
    </dataValidation>
    <dataValidation type="textLength" errorStyle="information" allowBlank="1" showInputMessage="1" error="XLBVal:6=-478672.83_x000d__x000a_" sqref="E161" xr:uid="{00000000-0002-0000-0000-0000CB030000}">
      <formula1>0</formula1>
      <formula2>10000</formula2>
    </dataValidation>
    <dataValidation type="textLength" errorStyle="information" allowBlank="1" showInputMessage="1" error="XLBVal:6=-477112.92_x000d__x000a_" sqref="E163" xr:uid="{00000000-0002-0000-0000-0000CC030000}">
      <formula1>0</formula1>
      <formula2>10000</formula2>
    </dataValidation>
    <dataValidation type="textLength" errorStyle="information" allowBlank="1" showInputMessage="1" error="XLBVal:6=-7480190.83_x000d__x000a_" sqref="E164" xr:uid="{00000000-0002-0000-0000-0000CD030000}">
      <formula1>0</formula1>
      <formula2>10000</formula2>
    </dataValidation>
    <dataValidation type="textLength" errorStyle="information" allowBlank="1" showInputMessage="1" error="XLBVal:6=-50234866.14_x000d__x000a_" sqref="E165" xr:uid="{00000000-0002-0000-0000-0000CE030000}">
      <formula1>0</formula1>
      <formula2>10000</formula2>
    </dataValidation>
    <dataValidation type="textLength" errorStyle="information" allowBlank="1" showInputMessage="1" error="XLBVal:6=-340817.48_x000d__x000a_" sqref="E166" xr:uid="{00000000-0002-0000-0000-0000CF030000}">
      <formula1>0</formula1>
      <formula2>10000</formula2>
    </dataValidation>
    <dataValidation type="textLength" errorStyle="information" allowBlank="1" showInputMessage="1" error="XLBVal:6=-2478988.84_x000d__x000a_" sqref="E167" xr:uid="{00000000-0002-0000-0000-0000D0030000}">
      <formula1>0</formula1>
      <formula2>10000</formula2>
    </dataValidation>
    <dataValidation type="textLength" errorStyle="information" allowBlank="1" showInputMessage="1" error="XLBVal:6=-15193522.4_x000d__x000a_" sqref="E168" xr:uid="{00000000-0002-0000-0000-0000D1030000}">
      <formula1>0</formula1>
      <formula2>10000</formula2>
    </dataValidation>
    <dataValidation type="textLength" errorStyle="information" allowBlank="1" showInputMessage="1" error="XLBVal:6=-445616.52_x000d__x000a_" sqref="E169" xr:uid="{00000000-0002-0000-0000-0000D2030000}">
      <formula1>0</formula1>
      <formula2>10000</formula2>
    </dataValidation>
    <dataValidation type="textLength" errorStyle="information" allowBlank="1" showInputMessage="1" error="XLBVal:6=-24335852.2_x000d__x000a_" sqref="F18 D18" xr:uid="{00000000-0002-0000-0000-0000D3030000}">
      <formula1>0</formula1>
      <formula2>10000</formula2>
    </dataValidation>
    <dataValidation type="textLength" errorStyle="information" allowBlank="1" showInputMessage="1" error="XLBVal:6=644100_x000d__x000a_" sqref="F13 D13" xr:uid="{00000000-0002-0000-0000-0000D4030000}">
      <formula1>0</formula1>
      <formula2>10000</formula2>
    </dataValidation>
    <dataValidation type="textLength" errorStyle="information" allowBlank="1" showInputMessage="1" error="XLBVal:6=1780584.9_x000d__x000a_" sqref="F12 D12" xr:uid="{00000000-0002-0000-0000-0000D5030000}">
      <formula1>0</formula1>
      <formula2>10000</formula2>
    </dataValidation>
    <dataValidation type="textLength" errorStyle="information" allowBlank="1" showInputMessage="1" error="XLBVal:6=14980675.48_x000d__x000a_" sqref="F11 D11" xr:uid="{00000000-0002-0000-0000-0000D6030000}">
      <formula1>0</formula1>
      <formula2>10000</formula2>
    </dataValidation>
    <dataValidation type="textLength" errorStyle="information" allowBlank="1" showInputMessage="1" error="XLBVal:6=34776455.61_x000d__x000a_" sqref="F10 D10" xr:uid="{00000000-0002-0000-0000-0000D7030000}">
      <formula1>0</formula1>
      <formula2>10000</formula2>
    </dataValidation>
    <dataValidation type="textLength" errorStyle="information" allowBlank="1" showInputMessage="1" error="XLBVal:6=191557501.02_x000d__x000a_" sqref="F50 D50" xr:uid="{00000000-0002-0000-0000-0000D8030000}">
      <formula1>0</formula1>
      <formula2>10000</formula2>
    </dataValidation>
    <dataValidation type="textLength" errorStyle="information" allowBlank="1" showInputMessage="1" error="XLBVal:6=-3251300_x000d__x000a_" sqref="F45:F47 D45:D47" xr:uid="{00000000-0002-0000-0000-0000D9030000}">
      <formula1>0</formula1>
      <formula2>10000</formula2>
    </dataValidation>
    <dataValidation type="textLength" errorStyle="information" allowBlank="1" showInputMessage="1" error="XLBVal:6=8246.12_x000d__x000a_" sqref="F67 D70" xr:uid="{00000000-0002-0000-0000-0000DA030000}">
      <formula1>0</formula1>
      <formula2>10000</formula2>
    </dataValidation>
    <dataValidation type="textLength" errorStyle="information" allowBlank="1" showInputMessage="1" error="XLBVal:6=30072758.68_x000d__x000a_" sqref="E8 E41" xr:uid="{00000000-0002-0000-0000-0000DB030000}">
      <formula1>0</formula1>
      <formula2>10000</formula2>
    </dataValidation>
  </dataValidations>
  <pageMargins left="0.9" right="0.45" top="0.9" bottom="0.5" header="0.5" footer="0.3"/>
  <pageSetup paperSize="9" scale="96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43"/>
  <sheetViews>
    <sheetView zoomScaleNormal="100" zoomScaleSheetLayoutView="100" workbookViewId="0">
      <selection activeCell="A27" sqref="A27:C27"/>
    </sheetView>
  </sheetViews>
  <sheetFormatPr defaultRowHeight="23.25" customHeight="1"/>
  <cols>
    <col min="1" max="1" width="53.75" style="39" customWidth="1"/>
    <col min="2" max="2" width="10" style="40" customWidth="1"/>
    <col min="3" max="3" width="5" style="40" customWidth="1"/>
    <col min="4" max="4" width="13.75" style="57" customWidth="1"/>
    <col min="5" max="5" width="2.75" style="42" customWidth="1"/>
    <col min="6" max="6" width="14.375" style="49" bestFit="1" customWidth="1"/>
    <col min="7" max="7" width="12" style="39" bestFit="1" customWidth="1"/>
    <col min="8" max="9" width="13.875" style="39" bestFit="1" customWidth="1"/>
    <col min="10" max="16384" width="9" style="39"/>
  </cols>
  <sheetData>
    <row r="1" spans="1:10" ht="26.4" customHeight="1">
      <c r="A1" s="192" t="s">
        <v>14</v>
      </c>
      <c r="B1" s="192"/>
      <c r="C1" s="192"/>
      <c r="D1" s="192"/>
      <c r="E1" s="192"/>
      <c r="F1" s="192"/>
    </row>
    <row r="2" spans="1:10" ht="26.4" customHeight="1">
      <c r="A2" s="189" t="s">
        <v>102</v>
      </c>
      <c r="B2" s="189"/>
      <c r="C2" s="189"/>
      <c r="D2" s="189"/>
      <c r="E2" s="189"/>
      <c r="F2" s="189"/>
    </row>
    <row r="3" spans="1:10" s="69" customFormat="1" ht="26.4" customHeight="1">
      <c r="A3" s="193" t="s">
        <v>136</v>
      </c>
      <c r="B3" s="193"/>
      <c r="C3" s="193"/>
      <c r="D3" s="193"/>
      <c r="E3" s="193"/>
      <c r="F3" s="193"/>
      <c r="G3" s="131"/>
      <c r="H3" s="131"/>
      <c r="I3" s="131"/>
      <c r="J3" s="131"/>
    </row>
    <row r="4" spans="1:10" s="69" customFormat="1" ht="26.4" customHeight="1">
      <c r="A4" s="193" t="s">
        <v>87</v>
      </c>
      <c r="B4" s="193"/>
      <c r="C4" s="193"/>
      <c r="D4" s="193"/>
      <c r="E4" s="193"/>
      <c r="F4" s="193"/>
      <c r="G4" s="131"/>
      <c r="H4" s="131"/>
      <c r="I4" s="131"/>
      <c r="J4" s="131"/>
    </row>
    <row r="5" spans="1:10" s="43" customFormat="1" ht="23.25" customHeight="1">
      <c r="A5" s="191" t="s">
        <v>44</v>
      </c>
      <c r="B5" s="191"/>
      <c r="C5" s="191"/>
      <c r="D5" s="191"/>
      <c r="E5" s="191"/>
      <c r="F5" s="191"/>
      <c r="G5" s="48"/>
      <c r="H5" s="48"/>
      <c r="I5" s="48"/>
      <c r="J5" s="48"/>
    </row>
    <row r="6" spans="1:10" s="48" customFormat="1" ht="8.25" customHeight="1">
      <c r="A6" s="47"/>
      <c r="D6" s="44"/>
    </row>
    <row r="7" spans="1:10" s="88" customFormat="1" ht="23.25" customHeight="1">
      <c r="A7" s="146"/>
      <c r="B7" s="32" t="s">
        <v>63</v>
      </c>
      <c r="C7" s="32"/>
      <c r="D7" s="32">
        <v>2567</v>
      </c>
      <c r="E7" s="70"/>
      <c r="F7" s="32">
        <v>2566</v>
      </c>
      <c r="G7" s="39"/>
      <c r="H7" s="39"/>
      <c r="I7" s="39"/>
      <c r="J7" s="39"/>
    </row>
    <row r="8" spans="1:10" ht="23.25" customHeight="1">
      <c r="A8" s="71" t="s">
        <v>12</v>
      </c>
      <c r="B8" s="59"/>
      <c r="C8" s="59"/>
      <c r="D8" s="138"/>
      <c r="E8" s="73"/>
      <c r="F8" s="138"/>
    </row>
    <row r="9" spans="1:10" ht="23.25" customHeight="1">
      <c r="A9" s="35" t="s">
        <v>95</v>
      </c>
      <c r="B9" s="40">
        <v>26</v>
      </c>
      <c r="D9" s="64">
        <v>112796827</v>
      </c>
      <c r="F9" s="64">
        <f>157097764-4153556</f>
        <v>152944208</v>
      </c>
      <c r="H9" s="64"/>
      <c r="I9" s="56"/>
    </row>
    <row r="10" spans="1:10" ht="23.25" customHeight="1">
      <c r="A10" s="35" t="s">
        <v>96</v>
      </c>
      <c r="B10" s="40">
        <v>27</v>
      </c>
      <c r="D10" s="64">
        <v>44109735</v>
      </c>
      <c r="F10" s="64">
        <f>23922474+4153556</f>
        <v>28076030</v>
      </c>
      <c r="H10" s="64"/>
      <c r="I10" s="56"/>
    </row>
    <row r="11" spans="1:10" ht="23.25" customHeight="1">
      <c r="A11" s="35" t="s">
        <v>114</v>
      </c>
      <c r="B11" s="59"/>
      <c r="C11" s="59"/>
      <c r="D11" s="64">
        <v>53663148</v>
      </c>
      <c r="F11" s="64">
        <v>47929724</v>
      </c>
      <c r="H11" s="74"/>
      <c r="I11" s="56"/>
    </row>
    <row r="12" spans="1:10" ht="23.25" customHeight="1">
      <c r="A12" s="35" t="s">
        <v>103</v>
      </c>
      <c r="B12" s="40">
        <v>28</v>
      </c>
      <c r="C12" s="59"/>
      <c r="D12" s="64">
        <v>10428408</v>
      </c>
      <c r="F12" s="64">
        <v>13299851</v>
      </c>
      <c r="H12" s="74"/>
      <c r="I12" s="56"/>
    </row>
    <row r="13" spans="1:10" ht="23.25" customHeight="1">
      <c r="A13" s="35" t="s">
        <v>22</v>
      </c>
      <c r="B13" s="59"/>
      <c r="C13" s="59"/>
      <c r="D13" s="64">
        <v>7071450</v>
      </c>
      <c r="F13" s="64">
        <v>10704058</v>
      </c>
      <c r="H13" s="74"/>
      <c r="I13" s="56"/>
    </row>
    <row r="14" spans="1:10" ht="23.25" customHeight="1">
      <c r="A14" s="75" t="s">
        <v>23</v>
      </c>
      <c r="B14" s="59"/>
      <c r="C14" s="59"/>
      <c r="D14" s="76">
        <f>SUM(D9:D13)</f>
        <v>228069568</v>
      </c>
      <c r="F14" s="76">
        <f>SUM(F9:F13)</f>
        <v>252953871</v>
      </c>
      <c r="G14" s="56"/>
      <c r="I14" s="56"/>
    </row>
    <row r="15" spans="1:10" ht="13.35" customHeight="1">
      <c r="A15" s="71"/>
      <c r="B15" s="59"/>
      <c r="C15" s="59"/>
      <c r="D15" s="139"/>
      <c r="F15" s="139"/>
      <c r="I15" s="56"/>
    </row>
    <row r="16" spans="1:10" ht="23.25" customHeight="1">
      <c r="A16" s="71" t="s">
        <v>13</v>
      </c>
      <c r="B16" s="59"/>
      <c r="C16" s="59"/>
      <c r="F16" s="57"/>
      <c r="I16" s="56"/>
    </row>
    <row r="17" spans="1:9" ht="23.25" customHeight="1">
      <c r="A17" s="35" t="s">
        <v>80</v>
      </c>
      <c r="B17" s="59"/>
      <c r="C17" s="59"/>
      <c r="D17" s="143">
        <v>123319360</v>
      </c>
      <c r="E17" s="74"/>
      <c r="F17" s="143">
        <v>132897714</v>
      </c>
      <c r="H17" s="41"/>
      <c r="I17" s="56"/>
    </row>
    <row r="18" spans="1:9" ht="23.25" customHeight="1">
      <c r="A18" s="35" t="s">
        <v>24</v>
      </c>
      <c r="B18" s="59"/>
      <c r="C18" s="59"/>
      <c r="D18" s="143">
        <v>37803245</v>
      </c>
      <c r="E18" s="74"/>
      <c r="F18" s="143">
        <v>40851612</v>
      </c>
      <c r="H18" s="74"/>
      <c r="I18" s="56"/>
    </row>
    <row r="19" spans="1:9" ht="23.25" customHeight="1">
      <c r="A19" s="35" t="s">
        <v>59</v>
      </c>
      <c r="B19" s="59"/>
      <c r="C19" s="59"/>
      <c r="D19" s="143">
        <v>3387505</v>
      </c>
      <c r="E19" s="74"/>
      <c r="F19" s="143">
        <v>4832410</v>
      </c>
      <c r="H19" s="74"/>
      <c r="I19" s="56"/>
    </row>
    <row r="20" spans="1:9" ht="23.25" customHeight="1">
      <c r="A20" s="35" t="s">
        <v>127</v>
      </c>
      <c r="B20" s="40">
        <v>32</v>
      </c>
      <c r="C20" s="59"/>
      <c r="D20" s="64">
        <v>15525660</v>
      </c>
      <c r="E20" s="74"/>
      <c r="F20" s="64">
        <v>518626</v>
      </c>
      <c r="H20" s="149"/>
      <c r="I20" s="56"/>
    </row>
    <row r="21" spans="1:9" ht="23.25" customHeight="1">
      <c r="A21" s="35" t="s">
        <v>97</v>
      </c>
      <c r="B21" s="40">
        <v>33</v>
      </c>
      <c r="C21" s="59"/>
      <c r="D21" s="143">
        <v>57344560</v>
      </c>
      <c r="E21" s="74"/>
      <c r="F21" s="143">
        <v>65891819</v>
      </c>
      <c r="H21" s="74"/>
      <c r="I21" s="56"/>
    </row>
    <row r="22" spans="1:9" ht="23.25" customHeight="1">
      <c r="A22" s="75" t="s">
        <v>25</v>
      </c>
      <c r="B22" s="59"/>
      <c r="C22" s="59"/>
      <c r="D22" s="76">
        <f>SUM(D17:D21)</f>
        <v>237380330</v>
      </c>
      <c r="E22" s="78"/>
      <c r="F22" s="76">
        <f>SUM(F17:F21)</f>
        <v>244992181</v>
      </c>
      <c r="I22" s="56"/>
    </row>
    <row r="23" spans="1:9" ht="14.85" customHeight="1">
      <c r="A23" s="75"/>
      <c r="B23" s="59"/>
      <c r="C23" s="59"/>
      <c r="D23" s="41"/>
      <c r="E23" s="78"/>
      <c r="F23" s="41"/>
      <c r="I23" s="56"/>
    </row>
    <row r="24" spans="1:9" ht="23.25" customHeight="1">
      <c r="A24" s="71" t="s">
        <v>143</v>
      </c>
      <c r="B24" s="59"/>
      <c r="C24" s="59"/>
      <c r="D24" s="41">
        <f>D14-D22</f>
        <v>-9310762</v>
      </c>
      <c r="E24" s="41"/>
      <c r="F24" s="41">
        <f>F14-F22</f>
        <v>7961690</v>
      </c>
      <c r="I24" s="56"/>
    </row>
    <row r="25" spans="1:9" ht="23.25" customHeight="1">
      <c r="A25" s="71" t="s">
        <v>144</v>
      </c>
      <c r="B25" s="40">
        <v>34</v>
      </c>
      <c r="D25" s="79">
        <v>-1331462.8600000001</v>
      </c>
      <c r="E25" s="78"/>
      <c r="F25" s="79">
        <v>-444322</v>
      </c>
      <c r="H25" s="41"/>
      <c r="I25" s="56"/>
    </row>
    <row r="26" spans="1:9" ht="23.25" customHeight="1">
      <c r="A26" s="80" t="s">
        <v>145</v>
      </c>
      <c r="B26" s="59"/>
      <c r="C26" s="59"/>
      <c r="D26" s="41">
        <f>D24-D25</f>
        <v>-7979299.1399999997</v>
      </c>
      <c r="E26" s="78"/>
      <c r="F26" s="41">
        <f>F24-F25</f>
        <v>8406012</v>
      </c>
      <c r="I26" s="56"/>
    </row>
    <row r="27" spans="1:9" ht="23.25" customHeight="1">
      <c r="A27" s="80" t="s">
        <v>108</v>
      </c>
      <c r="B27" s="134"/>
      <c r="C27" s="134"/>
      <c r="D27" s="145">
        <v>0</v>
      </c>
      <c r="E27" s="135"/>
      <c r="F27" s="145">
        <v>0</v>
      </c>
      <c r="I27" s="56"/>
    </row>
    <row r="28" spans="1:9" ht="23.25" customHeight="1" thickBot="1">
      <c r="A28" s="80" t="s">
        <v>146</v>
      </c>
      <c r="B28" s="59"/>
      <c r="C28" s="59"/>
      <c r="D28" s="142">
        <f>SUM(D26:D27)</f>
        <v>-7979299.1399999997</v>
      </c>
      <c r="E28" s="132"/>
      <c r="F28" s="142">
        <f>SUM(F26:F27)</f>
        <v>8406012</v>
      </c>
      <c r="I28" s="56"/>
    </row>
    <row r="29" spans="1:9" ht="14.85" customHeight="1" thickTop="1">
      <c r="A29" s="80"/>
      <c r="B29" s="59"/>
      <c r="C29" s="59"/>
      <c r="D29" s="140"/>
      <c r="E29" s="84"/>
      <c r="F29" s="140"/>
      <c r="I29" s="56"/>
    </row>
    <row r="30" spans="1:9" ht="23.25" customHeight="1">
      <c r="A30" s="80" t="s">
        <v>147</v>
      </c>
      <c r="C30" s="85" t="s">
        <v>78</v>
      </c>
      <c r="D30" s="44">
        <f>D28/D32</f>
        <v>-1.5880827643712868E-2</v>
      </c>
      <c r="E30" s="86"/>
      <c r="F30" s="44">
        <f>F28/F32</f>
        <v>1.6730094385580596E-2</v>
      </c>
      <c r="I30" s="56"/>
    </row>
    <row r="31" spans="1:9" ht="23.4">
      <c r="A31" s="80"/>
      <c r="D31" s="44"/>
      <c r="E31" s="84"/>
      <c r="F31" s="44"/>
      <c r="I31" s="56"/>
    </row>
    <row r="32" spans="1:9" ht="23.4">
      <c r="A32" s="81" t="s">
        <v>52</v>
      </c>
      <c r="C32" s="85" t="s">
        <v>79</v>
      </c>
      <c r="D32" s="141">
        <v>502448570</v>
      </c>
      <c r="E32" s="129"/>
      <c r="F32" s="141">
        <v>502448570</v>
      </c>
      <c r="I32" s="56"/>
    </row>
    <row r="33" spans="1:10" ht="23.4">
      <c r="A33" s="81"/>
      <c r="C33" s="85"/>
      <c r="D33" s="141"/>
      <c r="E33" s="129"/>
      <c r="F33" s="141"/>
      <c r="I33" s="56"/>
    </row>
    <row r="34" spans="1:10" ht="23.25" customHeight="1">
      <c r="E34" s="78"/>
      <c r="F34" s="41"/>
      <c r="I34" s="56"/>
    </row>
    <row r="35" spans="1:10" ht="23.25" customHeight="1">
      <c r="A35" s="188" t="s">
        <v>85</v>
      </c>
      <c r="B35" s="188"/>
      <c r="C35" s="188"/>
    </row>
    <row r="36" spans="1:10" ht="21.45" customHeight="1"/>
    <row r="38" spans="1:10" s="40" customFormat="1" ht="23.25" customHeight="1">
      <c r="D38" s="57"/>
      <c r="E38" s="42"/>
      <c r="F38" s="49"/>
      <c r="G38" s="39"/>
      <c r="H38" s="39"/>
      <c r="I38" s="39"/>
      <c r="J38" s="39"/>
    </row>
    <row r="43" spans="1:10" s="40" customFormat="1" ht="23.25" customHeight="1">
      <c r="A43" s="39"/>
      <c r="D43" s="57"/>
      <c r="E43" s="42"/>
      <c r="F43" s="49"/>
      <c r="G43" s="39"/>
      <c r="H43" s="39"/>
      <c r="I43" s="39"/>
      <c r="J43" s="39"/>
    </row>
  </sheetData>
  <mergeCells count="6">
    <mergeCell ref="A5:F5"/>
    <mergeCell ref="A35:C35"/>
    <mergeCell ref="A1:F1"/>
    <mergeCell ref="A2:F2"/>
    <mergeCell ref="A3:F3"/>
    <mergeCell ref="A4:F4"/>
  </mergeCells>
  <phoneticPr fontId="16" type="noConversion"/>
  <pageMargins left="0.9" right="0.45" top="0.9" bottom="0.5" header="0.5" footer="0.3"/>
  <pageSetup paperSize="9" scale="96" firstPageNumber="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J35"/>
  <sheetViews>
    <sheetView zoomScaleNormal="100" zoomScaleSheetLayoutView="100" workbookViewId="0">
      <selection activeCell="A27" sqref="A27:C27"/>
    </sheetView>
  </sheetViews>
  <sheetFormatPr defaultRowHeight="23.25" customHeight="1"/>
  <cols>
    <col min="1" max="1" width="54.125" style="39" customWidth="1"/>
    <col min="2" max="2" width="10" style="40" customWidth="1"/>
    <col min="3" max="3" width="5" style="40" customWidth="1"/>
    <col min="4" max="4" width="13.875" style="41" bestFit="1" customWidth="1"/>
    <col min="5" max="5" width="2.75" style="42" customWidth="1"/>
    <col min="6" max="6" width="14" style="49" customWidth="1"/>
    <col min="7" max="8" width="8.75" style="39" customWidth="1"/>
    <col min="9" max="9" width="16" style="39" bestFit="1" customWidth="1"/>
    <col min="10" max="16384" width="9" style="39"/>
  </cols>
  <sheetData>
    <row r="1" spans="1:10" ht="26.4" customHeight="1">
      <c r="A1" s="192" t="s">
        <v>14</v>
      </c>
      <c r="B1" s="192"/>
      <c r="C1" s="192"/>
      <c r="D1" s="192"/>
      <c r="E1" s="192"/>
      <c r="F1" s="192"/>
    </row>
    <row r="2" spans="1:10" ht="26.4" customHeight="1">
      <c r="A2" s="189" t="s">
        <v>102</v>
      </c>
      <c r="B2" s="189"/>
      <c r="C2" s="189"/>
      <c r="D2" s="189"/>
      <c r="E2" s="189"/>
      <c r="F2" s="189"/>
    </row>
    <row r="3" spans="1:10" s="69" customFormat="1" ht="26.4">
      <c r="A3" s="193" t="s">
        <v>133</v>
      </c>
      <c r="B3" s="193"/>
      <c r="C3" s="193"/>
      <c r="D3" s="193"/>
      <c r="E3" s="193"/>
      <c r="F3" s="193"/>
      <c r="G3" s="131"/>
      <c r="H3" s="131"/>
      <c r="I3" s="131"/>
      <c r="J3" s="131"/>
    </row>
    <row r="4" spans="1:10" s="43" customFormat="1" ht="23.25" customHeight="1">
      <c r="A4" s="191" t="s">
        <v>44</v>
      </c>
      <c r="B4" s="191"/>
      <c r="C4" s="191"/>
      <c r="D4" s="191"/>
      <c r="E4" s="191"/>
      <c r="F4" s="191"/>
      <c r="G4" s="48"/>
      <c r="H4" s="48"/>
      <c r="I4" s="48"/>
      <c r="J4" s="48"/>
    </row>
    <row r="5" spans="1:10" s="48" customFormat="1" ht="6" customHeight="1">
      <c r="A5" s="47"/>
    </row>
    <row r="6" spans="1:10" s="88" customFormat="1" ht="23.25" customHeight="1">
      <c r="A6" s="146"/>
      <c r="B6" s="32" t="s">
        <v>63</v>
      </c>
      <c r="C6" s="32"/>
      <c r="D6" s="32">
        <v>2567</v>
      </c>
      <c r="E6" s="70"/>
      <c r="F6" s="32">
        <v>2566</v>
      </c>
      <c r="G6" s="39"/>
      <c r="H6" s="39"/>
      <c r="I6" s="39"/>
      <c r="J6" s="39"/>
    </row>
    <row r="7" spans="1:10" ht="23.25" customHeight="1">
      <c r="A7" s="71" t="s">
        <v>12</v>
      </c>
      <c r="B7" s="59"/>
      <c r="C7" s="59"/>
      <c r="D7" s="72"/>
      <c r="E7" s="73"/>
      <c r="F7" s="72"/>
    </row>
    <row r="8" spans="1:10" ht="23.25" customHeight="1">
      <c r="A8" s="35" t="s">
        <v>95</v>
      </c>
      <c r="B8" s="40">
        <v>26</v>
      </c>
      <c r="D8" s="74">
        <v>253270941</v>
      </c>
      <c r="F8" s="74">
        <f>369726089-4774382</f>
        <v>364951707</v>
      </c>
      <c r="I8" s="56"/>
    </row>
    <row r="9" spans="1:10" ht="23.25" customHeight="1">
      <c r="A9" s="35" t="s">
        <v>96</v>
      </c>
      <c r="B9" s="40">
        <v>27</v>
      </c>
      <c r="D9" s="64">
        <v>100649189</v>
      </c>
      <c r="F9" s="64">
        <f>56667827+4774382</f>
        <v>61442209</v>
      </c>
      <c r="I9" s="56"/>
    </row>
    <row r="10" spans="1:10" ht="23.25" customHeight="1">
      <c r="A10" s="35" t="s">
        <v>114</v>
      </c>
      <c r="B10" s="59"/>
      <c r="C10" s="59"/>
      <c r="D10" s="74">
        <v>106113293</v>
      </c>
      <c r="F10" s="74">
        <v>88788545</v>
      </c>
      <c r="I10" s="56"/>
    </row>
    <row r="11" spans="1:10" ht="23.25" customHeight="1">
      <c r="A11" s="35" t="s">
        <v>103</v>
      </c>
      <c r="B11" s="40">
        <v>28</v>
      </c>
      <c r="C11" s="59"/>
      <c r="D11" s="74">
        <v>28024243</v>
      </c>
      <c r="F11" s="74">
        <v>30844217</v>
      </c>
      <c r="I11" s="56"/>
    </row>
    <row r="12" spans="1:10" ht="23.25" customHeight="1">
      <c r="A12" s="35" t="s">
        <v>22</v>
      </c>
      <c r="B12" s="59"/>
      <c r="C12" s="59"/>
      <c r="D12" s="74">
        <v>14316369</v>
      </c>
      <c r="F12" s="74">
        <v>18731832</v>
      </c>
      <c r="I12" s="56"/>
    </row>
    <row r="13" spans="1:10" ht="23.25" customHeight="1">
      <c r="A13" s="75" t="s">
        <v>23</v>
      </c>
      <c r="B13" s="59"/>
      <c r="C13" s="59"/>
      <c r="D13" s="76">
        <f>SUM(D8:D12)</f>
        <v>502374035</v>
      </c>
      <c r="F13" s="76">
        <f>SUM(F8:F12)</f>
        <v>564758510</v>
      </c>
      <c r="I13" s="56"/>
    </row>
    <row r="14" spans="1:10" ht="17.399999999999999" customHeight="1">
      <c r="A14" s="71"/>
      <c r="B14" s="59"/>
      <c r="C14" s="59"/>
      <c r="D14" s="77"/>
      <c r="F14" s="77"/>
      <c r="I14" s="56"/>
    </row>
    <row r="15" spans="1:10" ht="23.25" customHeight="1">
      <c r="A15" s="71" t="s">
        <v>13</v>
      </c>
      <c r="B15" s="59"/>
      <c r="C15" s="59"/>
      <c r="F15" s="41"/>
      <c r="I15" s="56"/>
    </row>
    <row r="16" spans="1:10" ht="23.25" customHeight="1">
      <c r="A16" s="35" t="s">
        <v>80</v>
      </c>
      <c r="B16" s="59"/>
      <c r="C16" s="59"/>
      <c r="D16" s="74">
        <v>209037420</v>
      </c>
      <c r="E16" s="74"/>
      <c r="F16" s="74">
        <v>277655660</v>
      </c>
      <c r="I16" s="56"/>
    </row>
    <row r="17" spans="1:9" ht="23.25" customHeight="1">
      <c r="A17" s="35" t="s">
        <v>24</v>
      </c>
      <c r="B17" s="59"/>
      <c r="C17" s="59"/>
      <c r="D17" s="74">
        <v>122890724</v>
      </c>
      <c r="E17" s="74"/>
      <c r="F17" s="74">
        <v>76922312</v>
      </c>
      <c r="I17" s="56"/>
    </row>
    <row r="18" spans="1:9" ht="23.25" customHeight="1">
      <c r="A18" s="35" t="s">
        <v>59</v>
      </c>
      <c r="B18" s="59"/>
      <c r="C18" s="59"/>
      <c r="D18" s="74">
        <v>7163244</v>
      </c>
      <c r="E18" s="74"/>
      <c r="F18" s="74">
        <v>9901639</v>
      </c>
      <c r="I18" s="56"/>
    </row>
    <row r="19" spans="1:9" ht="23.25" customHeight="1">
      <c r="A19" s="35" t="s">
        <v>127</v>
      </c>
      <c r="B19" s="40">
        <v>32</v>
      </c>
      <c r="C19" s="59"/>
      <c r="D19" s="64">
        <v>15525660</v>
      </c>
      <c r="E19" s="74"/>
      <c r="F19" s="64">
        <v>518626</v>
      </c>
      <c r="I19" s="56"/>
    </row>
    <row r="20" spans="1:9" ht="23.25" customHeight="1">
      <c r="A20" s="35" t="s">
        <v>97</v>
      </c>
      <c r="B20" s="40">
        <v>33</v>
      </c>
      <c r="C20" s="59"/>
      <c r="D20" s="143">
        <v>117169957</v>
      </c>
      <c r="E20" s="74"/>
      <c r="F20" s="143">
        <v>134437208</v>
      </c>
      <c r="I20" s="56"/>
    </row>
    <row r="21" spans="1:9" ht="23.25" customHeight="1">
      <c r="A21" s="75" t="s">
        <v>25</v>
      </c>
      <c r="B21" s="59"/>
      <c r="C21" s="59"/>
      <c r="D21" s="76">
        <f>SUM(D16:D20)</f>
        <v>471787005</v>
      </c>
      <c r="E21" s="78"/>
      <c r="F21" s="76">
        <f>SUM(F16:F20)</f>
        <v>499435445</v>
      </c>
      <c r="I21" s="56"/>
    </row>
    <row r="22" spans="1:9" ht="15.6" customHeight="1">
      <c r="A22" s="75"/>
      <c r="B22" s="59"/>
      <c r="C22" s="59"/>
      <c r="E22" s="78"/>
      <c r="F22" s="41"/>
      <c r="I22" s="56"/>
    </row>
    <row r="23" spans="1:9" ht="23.25" customHeight="1">
      <c r="A23" s="71" t="s">
        <v>6</v>
      </c>
      <c r="B23" s="59"/>
      <c r="C23" s="59"/>
      <c r="D23" s="41">
        <f>D13-D21</f>
        <v>30587030</v>
      </c>
      <c r="E23" s="41"/>
      <c r="F23" s="41">
        <v>65323065</v>
      </c>
      <c r="I23" s="44"/>
    </row>
    <row r="24" spans="1:9" ht="23.25" customHeight="1">
      <c r="A24" s="71" t="s">
        <v>132</v>
      </c>
      <c r="B24" s="40">
        <v>34</v>
      </c>
      <c r="D24" s="79">
        <v>8636574</v>
      </c>
      <c r="E24" s="78"/>
      <c r="F24" s="79">
        <v>12593646</v>
      </c>
      <c r="I24" s="56"/>
    </row>
    <row r="25" spans="1:9" ht="23.25" customHeight="1">
      <c r="A25" s="80" t="s">
        <v>122</v>
      </c>
      <c r="B25" s="59"/>
      <c r="C25" s="59"/>
      <c r="D25" s="41">
        <f>D23-D24</f>
        <v>21950456</v>
      </c>
      <c r="E25" s="78"/>
      <c r="F25" s="41">
        <f>F23-F24</f>
        <v>52729419</v>
      </c>
      <c r="I25" s="56"/>
    </row>
    <row r="26" spans="1:9" ht="23.25" customHeight="1">
      <c r="A26" s="80" t="s">
        <v>108</v>
      </c>
      <c r="B26" s="134"/>
      <c r="C26" s="134"/>
      <c r="D26" s="145">
        <v>0</v>
      </c>
      <c r="E26" s="135"/>
      <c r="F26" s="145">
        <v>0</v>
      </c>
      <c r="I26" s="56"/>
    </row>
    <row r="27" spans="1:9" ht="23.25" customHeight="1" thickBot="1">
      <c r="A27" s="80" t="s">
        <v>117</v>
      </c>
      <c r="B27" s="59"/>
      <c r="C27" s="59"/>
      <c r="D27" s="133">
        <f>SUM(D25:D26)</f>
        <v>21950456</v>
      </c>
      <c r="E27" s="132"/>
      <c r="F27" s="133">
        <f>SUM(F25:F26)</f>
        <v>52729419</v>
      </c>
      <c r="I27" s="56"/>
    </row>
    <row r="28" spans="1:9" ht="16.350000000000001" customHeight="1" thickTop="1">
      <c r="A28" s="80"/>
      <c r="B28" s="59"/>
      <c r="C28" s="59"/>
      <c r="D28" s="83"/>
      <c r="E28" s="84"/>
      <c r="F28" s="83"/>
      <c r="I28" s="56"/>
    </row>
    <row r="29" spans="1:9" ht="23.25" customHeight="1">
      <c r="A29" s="80" t="s">
        <v>123</v>
      </c>
      <c r="C29" s="85" t="s">
        <v>78</v>
      </c>
      <c r="D29" s="44">
        <f>D27/D31</f>
        <v>4.368697078787586E-2</v>
      </c>
      <c r="E29" s="86"/>
      <c r="F29" s="44">
        <f>F27/F31</f>
        <v>0.10494490809278251</v>
      </c>
      <c r="I29" s="56"/>
    </row>
    <row r="30" spans="1:9" ht="14.85" customHeight="1">
      <c r="A30" s="80"/>
      <c r="D30" s="87"/>
      <c r="E30" s="84"/>
      <c r="F30" s="87"/>
      <c r="I30" s="56"/>
    </row>
    <row r="31" spans="1:9" ht="23.25" customHeight="1">
      <c r="A31" s="81" t="s">
        <v>52</v>
      </c>
      <c r="C31" s="85" t="s">
        <v>79</v>
      </c>
      <c r="D31" s="83">
        <v>502448570</v>
      </c>
      <c r="E31" s="129"/>
      <c r="F31" s="83">
        <v>502448570</v>
      </c>
      <c r="I31" s="56"/>
    </row>
    <row r="32" spans="1:9" ht="23.25" customHeight="1">
      <c r="A32" s="75"/>
      <c r="B32" s="59"/>
      <c r="C32" s="59"/>
      <c r="E32" s="78"/>
      <c r="F32" s="41"/>
      <c r="I32" s="56"/>
    </row>
    <row r="33" spans="1:9" ht="23.25" customHeight="1">
      <c r="B33" s="59"/>
      <c r="C33" s="59"/>
      <c r="D33" s="137"/>
      <c r="E33" s="78"/>
      <c r="F33" s="41"/>
      <c r="I33" s="56"/>
    </row>
    <row r="35" spans="1:9" ht="23.25" customHeight="1">
      <c r="A35" s="88" t="s">
        <v>85</v>
      </c>
    </row>
  </sheetData>
  <mergeCells count="4">
    <mergeCell ref="A4:F4"/>
    <mergeCell ref="A1:F1"/>
    <mergeCell ref="A2:F2"/>
    <mergeCell ref="A3:F3"/>
  </mergeCells>
  <phoneticPr fontId="14" type="noConversion"/>
  <pageMargins left="0.9" right="0.45" top="0.9" bottom="0.5" header="0.5" footer="0.3"/>
  <pageSetup paperSize="9" scale="96" firstPageNumber="2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N27"/>
  <sheetViews>
    <sheetView topLeftCell="A3" zoomScale="70" zoomScaleNormal="70" zoomScaleSheetLayoutView="100" zoomScalePageLayoutView="70" workbookViewId="0">
      <selection activeCell="A27" sqref="A27:C27"/>
    </sheetView>
  </sheetViews>
  <sheetFormatPr defaultRowHeight="23.25" customHeight="1"/>
  <cols>
    <col min="1" max="1" width="69.125" style="161" customWidth="1"/>
    <col min="2" max="2" width="13.75" style="112" customWidth="1"/>
    <col min="3" max="3" width="13.875" style="161" bestFit="1" customWidth="1"/>
    <col min="4" max="4" width="2" style="161" customWidth="1"/>
    <col min="5" max="5" width="13.875" style="161" bestFit="1" customWidth="1"/>
    <col min="6" max="6" width="2" style="161" customWidth="1"/>
    <col min="7" max="7" width="12.625" style="161" bestFit="1" customWidth="1"/>
    <col min="8" max="8" width="2" style="161" customWidth="1"/>
    <col min="9" max="9" width="15.375" style="161" bestFit="1" customWidth="1"/>
    <col min="10" max="10" width="2" style="161" customWidth="1"/>
    <col min="11" max="11" width="16" style="161" customWidth="1"/>
    <col min="12" max="16384" width="9" style="161"/>
  </cols>
  <sheetData>
    <row r="1" spans="1:12" ht="26.4" customHeight="1">
      <c r="A1" s="196" t="s">
        <v>14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12" ht="26.4" customHeight="1">
      <c r="A2" s="196" t="s">
        <v>141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</row>
    <row r="3" spans="1:12" ht="26.4" customHeight="1">
      <c r="A3" s="196" t="s">
        <v>133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2" ht="23.25" customHeight="1">
      <c r="A4" s="197" t="s">
        <v>44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</row>
    <row r="5" spans="1:12" ht="6" customHeight="1">
      <c r="A5" s="110"/>
      <c r="B5" s="60"/>
      <c r="C5" s="110"/>
      <c r="D5" s="110"/>
      <c r="E5" s="110"/>
      <c r="F5" s="110"/>
      <c r="G5" s="110"/>
      <c r="H5" s="110"/>
      <c r="I5" s="110"/>
      <c r="J5" s="110"/>
      <c r="K5" s="110"/>
    </row>
    <row r="6" spans="1:12" ht="23.25" customHeight="1">
      <c r="B6" s="162" t="s">
        <v>63</v>
      </c>
      <c r="C6" s="162" t="s">
        <v>48</v>
      </c>
      <c r="D6" s="111"/>
      <c r="E6" s="162" t="s">
        <v>49</v>
      </c>
      <c r="F6" s="162"/>
      <c r="G6" s="195" t="s">
        <v>7</v>
      </c>
      <c r="H6" s="195"/>
      <c r="I6" s="195"/>
      <c r="J6" s="111"/>
      <c r="K6" s="162" t="s">
        <v>5</v>
      </c>
    </row>
    <row r="7" spans="1:12" ht="23.25" customHeight="1">
      <c r="C7" s="162" t="s">
        <v>50</v>
      </c>
      <c r="D7" s="111"/>
      <c r="E7" s="162" t="s">
        <v>51</v>
      </c>
      <c r="F7" s="162"/>
      <c r="G7" s="162" t="s">
        <v>61</v>
      </c>
      <c r="H7" s="111"/>
      <c r="I7" s="162" t="s">
        <v>8</v>
      </c>
      <c r="J7" s="111"/>
      <c r="K7" s="162" t="s">
        <v>67</v>
      </c>
    </row>
    <row r="8" spans="1:12" ht="23.25" customHeight="1">
      <c r="C8" s="162"/>
      <c r="D8" s="111"/>
      <c r="E8" s="111"/>
      <c r="F8" s="111"/>
      <c r="G8" s="162" t="s">
        <v>76</v>
      </c>
      <c r="H8" s="111"/>
      <c r="I8" s="113"/>
      <c r="J8" s="111"/>
      <c r="K8" s="162"/>
    </row>
    <row r="9" spans="1:12" ht="23.25" customHeight="1">
      <c r="B9" s="161"/>
      <c r="G9" s="162" t="s">
        <v>77</v>
      </c>
      <c r="H9" s="111"/>
      <c r="I9" s="113"/>
      <c r="J9" s="111"/>
      <c r="K9" s="111"/>
    </row>
    <row r="10" spans="1:12" ht="5.25" customHeight="1">
      <c r="B10" s="161"/>
      <c r="G10" s="162"/>
      <c r="H10" s="111"/>
      <c r="I10" s="113"/>
      <c r="J10" s="111"/>
      <c r="K10" s="111"/>
    </row>
    <row r="11" spans="1:12" ht="23.25" customHeight="1">
      <c r="A11" s="114" t="s">
        <v>129</v>
      </c>
      <c r="B11" s="70"/>
      <c r="C11" s="128">
        <v>502448570</v>
      </c>
      <c r="D11" s="123"/>
      <c r="E11" s="128">
        <v>455750395</v>
      </c>
      <c r="F11" s="115"/>
      <c r="G11" s="128">
        <v>50244857</v>
      </c>
      <c r="H11" s="124"/>
      <c r="I11" s="128">
        <v>3150057322</v>
      </c>
      <c r="K11" s="128">
        <v>4158501144</v>
      </c>
      <c r="L11" s="117"/>
    </row>
    <row r="12" spans="1:12" ht="23.25" customHeight="1">
      <c r="A12" s="118" t="s">
        <v>82</v>
      </c>
      <c r="B12" s="70">
        <v>24</v>
      </c>
      <c r="C12" s="144">
        <v>0</v>
      </c>
      <c r="D12" s="42"/>
      <c r="E12" s="144">
        <v>0</v>
      </c>
      <c r="F12" s="119"/>
      <c r="G12" s="144">
        <v>0</v>
      </c>
      <c r="H12" s="116"/>
      <c r="I12" s="128">
        <v>-45220371.299999997</v>
      </c>
      <c r="J12" s="111"/>
      <c r="K12" s="128">
        <v>-45220371.299999997</v>
      </c>
      <c r="L12" s="117"/>
    </row>
    <row r="13" spans="1:12" ht="23.25" customHeight="1">
      <c r="A13" s="118" t="s">
        <v>117</v>
      </c>
      <c r="B13" s="70"/>
      <c r="C13" s="144">
        <v>0</v>
      </c>
      <c r="D13" s="42"/>
      <c r="E13" s="144">
        <v>0</v>
      </c>
      <c r="F13" s="119"/>
      <c r="G13" s="144">
        <v>0</v>
      </c>
      <c r="H13" s="116"/>
      <c r="I13" s="111">
        <v>52729419</v>
      </c>
      <c r="J13" s="111"/>
      <c r="K13" s="128">
        <v>52729419</v>
      </c>
    </row>
    <row r="14" spans="1:12" ht="23.25" customHeight="1" thickBot="1">
      <c r="A14" s="114" t="s">
        <v>130</v>
      </c>
      <c r="B14" s="32"/>
      <c r="C14" s="120">
        <v>502448570</v>
      </c>
      <c r="D14" s="111"/>
      <c r="E14" s="120">
        <v>455750395</v>
      </c>
      <c r="F14" s="113"/>
      <c r="G14" s="120">
        <v>50244857</v>
      </c>
      <c r="H14" s="111"/>
      <c r="I14" s="120">
        <v>3157566369.6999998</v>
      </c>
      <c r="J14" s="130"/>
      <c r="K14" s="120">
        <v>4166010191.6999998</v>
      </c>
    </row>
    <row r="15" spans="1:12" ht="12.75" customHeight="1" thickTop="1">
      <c r="A15" s="121"/>
      <c r="B15" s="136"/>
      <c r="C15" s="113"/>
      <c r="D15" s="111"/>
      <c r="E15" s="113"/>
      <c r="F15" s="113"/>
      <c r="G15" s="122"/>
      <c r="H15" s="111"/>
      <c r="I15" s="113"/>
      <c r="J15" s="111"/>
      <c r="K15" s="113"/>
    </row>
    <row r="16" spans="1:12" ht="23.25" customHeight="1">
      <c r="A16" s="114" t="s">
        <v>134</v>
      </c>
      <c r="B16" s="70"/>
      <c r="C16" s="128">
        <v>502448570</v>
      </c>
      <c r="D16" s="123"/>
      <c r="E16" s="128">
        <v>455750395</v>
      </c>
      <c r="F16" s="115"/>
      <c r="G16" s="128">
        <v>50244857</v>
      </c>
      <c r="H16" s="124"/>
      <c r="I16" s="128">
        <v>3190554332</v>
      </c>
      <c r="K16" s="128">
        <f>SUM(C16:J16)</f>
        <v>4198998154</v>
      </c>
    </row>
    <row r="17" spans="1:14" ht="23.25" customHeight="1">
      <c r="A17" s="118" t="s">
        <v>82</v>
      </c>
      <c r="B17" s="70">
        <v>24</v>
      </c>
      <c r="C17" s="144">
        <v>0</v>
      </c>
      <c r="D17" s="42"/>
      <c r="E17" s="144">
        <v>0</v>
      </c>
      <c r="F17" s="119"/>
      <c r="G17" s="144">
        <v>0</v>
      </c>
      <c r="H17" s="116"/>
      <c r="I17" s="128">
        <v>-20097943</v>
      </c>
      <c r="J17" s="111"/>
      <c r="K17" s="128">
        <f>SUM(C17:J17)</f>
        <v>-20097943</v>
      </c>
      <c r="L17" s="117"/>
    </row>
    <row r="18" spans="1:14" ht="23.25" customHeight="1">
      <c r="A18" s="118" t="s">
        <v>117</v>
      </c>
      <c r="B18" s="70"/>
      <c r="C18" s="144">
        <v>0</v>
      </c>
      <c r="D18" s="42"/>
      <c r="E18" s="144">
        <v>0</v>
      </c>
      <c r="F18" s="119"/>
      <c r="G18" s="144">
        <v>0</v>
      </c>
      <c r="H18" s="116"/>
      <c r="I18" s="111">
        <v>21950456</v>
      </c>
      <c r="J18" s="111"/>
      <c r="K18" s="128">
        <f>SUM(C18:J18)</f>
        <v>21950456</v>
      </c>
    </row>
    <row r="19" spans="1:14" ht="23.25" customHeight="1" thickBot="1">
      <c r="A19" s="114" t="s">
        <v>135</v>
      </c>
      <c r="B19" s="32"/>
      <c r="C19" s="120">
        <f>SUM(C16:C18)</f>
        <v>502448570</v>
      </c>
      <c r="D19" s="111"/>
      <c r="E19" s="120">
        <f>SUM(E16:E18)</f>
        <v>455750395</v>
      </c>
      <c r="F19" s="113"/>
      <c r="G19" s="120">
        <f>SUM(G16:G18)</f>
        <v>50244857</v>
      </c>
      <c r="H19" s="111"/>
      <c r="I19" s="120">
        <f>SUM(I16:I18)</f>
        <v>3192406845</v>
      </c>
      <c r="J19" s="130"/>
      <c r="K19" s="120">
        <f>SUM(K16:K18)</f>
        <v>4200850667</v>
      </c>
      <c r="N19" s="117"/>
    </row>
    <row r="20" spans="1:14" ht="23.25" customHeight="1" thickTop="1">
      <c r="B20" s="161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</row>
    <row r="21" spans="1:14" ht="23.25" customHeight="1">
      <c r="B21" s="161"/>
    </row>
    <row r="22" spans="1:14" ht="23.25" customHeight="1">
      <c r="B22" s="161"/>
      <c r="C22" s="125"/>
      <c r="D22" s="125"/>
      <c r="E22" s="125"/>
      <c r="F22" s="125"/>
      <c r="G22" s="125"/>
      <c r="I22" s="117"/>
      <c r="K22" s="117"/>
    </row>
    <row r="23" spans="1:14" ht="23.25" customHeight="1">
      <c r="B23" s="161"/>
      <c r="C23" s="125"/>
      <c r="D23" s="125"/>
      <c r="E23" s="125"/>
      <c r="F23" s="125"/>
      <c r="G23" s="125"/>
      <c r="I23" s="117"/>
      <c r="K23" s="117"/>
    </row>
    <row r="24" spans="1:14" ht="23.25" customHeight="1">
      <c r="D24" s="125"/>
      <c r="E24" s="125"/>
      <c r="F24" s="125"/>
      <c r="G24" s="125"/>
      <c r="I24" s="117"/>
      <c r="K24" s="117"/>
    </row>
    <row r="27" spans="1:14" ht="23.25" customHeight="1">
      <c r="A27" s="194" t="s">
        <v>85</v>
      </c>
      <c r="B27" s="194"/>
      <c r="C27" s="194"/>
    </row>
  </sheetData>
  <mergeCells count="6">
    <mergeCell ref="A27:C27"/>
    <mergeCell ref="G6:I6"/>
    <mergeCell ref="A1:K1"/>
    <mergeCell ref="A2:K2"/>
    <mergeCell ref="A3:K3"/>
    <mergeCell ref="A4:K4"/>
  </mergeCells>
  <phoneticPr fontId="13" type="noConversion"/>
  <pageMargins left="0.9" right="0.45" top="0.9" bottom="0.5" header="0.5" footer="0.3"/>
  <pageSetup paperSize="9" scale="85" firstPageNumber="2" orientation="landscape" useFirstPageNumber="1" r:id="rId1"/>
  <headerFooter alignWithMargins="0"/>
  <ignoredErrors>
    <ignoredError sqref="K1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J70"/>
  <sheetViews>
    <sheetView topLeftCell="A25" zoomScaleNormal="100" zoomScaleSheetLayoutView="100" workbookViewId="0">
      <selection activeCell="A27" sqref="A27:C27"/>
    </sheetView>
  </sheetViews>
  <sheetFormatPr defaultRowHeight="23.25" customHeight="1"/>
  <cols>
    <col min="1" max="1" width="51.5" style="50" customWidth="1"/>
    <col min="2" max="2" width="9.75" style="51" customWidth="1"/>
    <col min="3" max="3" width="1.375" style="54" customWidth="1"/>
    <col min="4" max="4" width="17.5" style="50" customWidth="1"/>
    <col min="5" max="5" width="2.375" style="50" customWidth="1"/>
    <col min="6" max="6" width="15.625" style="50" bestFit="1" customWidth="1"/>
    <col min="7" max="7" width="10.375" style="50" customWidth="1"/>
    <col min="8" max="8" width="19.75" style="50" bestFit="1" customWidth="1"/>
    <col min="9" max="9" width="13.625" style="50" bestFit="1" customWidth="1"/>
    <col min="10" max="10" width="14.625" style="50" bestFit="1" customWidth="1"/>
    <col min="11" max="16384" width="9" style="50"/>
  </cols>
  <sheetData>
    <row r="1" spans="1:10" ht="26.4" customHeight="1">
      <c r="A1" s="198" t="s">
        <v>14</v>
      </c>
      <c r="B1" s="198"/>
      <c r="C1" s="198"/>
      <c r="D1" s="198"/>
      <c r="E1" s="198"/>
      <c r="F1" s="198"/>
    </row>
    <row r="2" spans="1:10" ht="26.4" customHeight="1">
      <c r="A2" s="190" t="s">
        <v>2</v>
      </c>
      <c r="B2" s="190"/>
      <c r="C2" s="190"/>
      <c r="D2" s="190"/>
      <c r="E2" s="190"/>
      <c r="F2" s="190"/>
    </row>
    <row r="3" spans="1:10" s="89" customFormat="1" ht="26.4" customHeight="1">
      <c r="A3" s="193" t="s">
        <v>133</v>
      </c>
      <c r="B3" s="193"/>
      <c r="C3" s="193"/>
      <c r="D3" s="193"/>
      <c r="E3" s="193"/>
      <c r="F3" s="193"/>
    </row>
    <row r="4" spans="1:10" s="43" customFormat="1" ht="23.25" customHeight="1">
      <c r="A4" s="191" t="s">
        <v>44</v>
      </c>
      <c r="B4" s="191"/>
      <c r="C4" s="191"/>
      <c r="D4" s="191"/>
      <c r="E4" s="191"/>
      <c r="F4" s="191"/>
    </row>
    <row r="5" spans="1:10" s="48" customFormat="1" ht="6" customHeight="1">
      <c r="A5" s="47"/>
    </row>
    <row r="6" spans="1:10" s="66" customFormat="1" ht="23.25" customHeight="1">
      <c r="A6" s="62"/>
      <c r="B6" s="61" t="s">
        <v>63</v>
      </c>
      <c r="D6" s="61">
        <v>2567</v>
      </c>
      <c r="E6" s="61"/>
      <c r="F6" s="61">
        <v>2566</v>
      </c>
    </row>
    <row r="7" spans="1:10" ht="23.25" customHeight="1">
      <c r="A7" s="65" t="s">
        <v>3</v>
      </c>
    </row>
    <row r="8" spans="1:10" ht="23.25" customHeight="1">
      <c r="A8" s="53" t="s">
        <v>6</v>
      </c>
      <c r="D8" s="41">
        <v>30587030</v>
      </c>
      <c r="F8" s="41">
        <v>65323065</v>
      </c>
      <c r="H8" s="106"/>
      <c r="J8" s="90"/>
    </row>
    <row r="9" spans="1:10" ht="23.25" customHeight="1">
      <c r="A9" s="53" t="s">
        <v>124</v>
      </c>
      <c r="D9" s="52"/>
      <c r="F9" s="52"/>
      <c r="H9" s="106"/>
      <c r="J9" s="90"/>
    </row>
    <row r="10" spans="1:10" ht="23.25" customHeight="1">
      <c r="A10" s="91" t="s">
        <v>110</v>
      </c>
      <c r="D10" s="52"/>
      <c r="F10" s="52"/>
      <c r="H10" s="106"/>
      <c r="J10" s="90"/>
    </row>
    <row r="11" spans="1:10" ht="23.25" customHeight="1">
      <c r="A11" s="67" t="s">
        <v>111</v>
      </c>
      <c r="D11" s="93">
        <v>39903204</v>
      </c>
      <c r="F11" s="93">
        <v>44986217</v>
      </c>
      <c r="H11" s="107"/>
      <c r="J11" s="90"/>
    </row>
    <row r="12" spans="1:10" ht="23.25" customHeight="1">
      <c r="A12" s="67" t="s">
        <v>80</v>
      </c>
      <c r="B12" s="51">
        <v>21</v>
      </c>
      <c r="C12" s="94"/>
      <c r="D12" s="95">
        <v>11514077</v>
      </c>
      <c r="F12" s="95">
        <v>9950029</v>
      </c>
      <c r="H12" s="107"/>
      <c r="I12" s="58"/>
      <c r="J12" s="90"/>
    </row>
    <row r="13" spans="1:10" ht="23.25" customHeight="1">
      <c r="A13" s="67" t="s">
        <v>127</v>
      </c>
      <c r="B13" s="51">
        <v>32</v>
      </c>
      <c r="C13" s="57"/>
      <c r="D13" s="149">
        <v>15525660</v>
      </c>
      <c r="F13" s="149">
        <v>518626</v>
      </c>
      <c r="H13" s="107"/>
      <c r="J13" s="90"/>
    </row>
    <row r="14" spans="1:10" ht="23.25" customHeight="1">
      <c r="A14" s="67" t="s">
        <v>128</v>
      </c>
      <c r="C14" s="41"/>
      <c r="D14" s="95">
        <v>-114534</v>
      </c>
      <c r="F14" s="95">
        <v>-1237839</v>
      </c>
      <c r="H14" s="107"/>
      <c r="J14" s="90"/>
    </row>
    <row r="15" spans="1:10" ht="23.25" customHeight="1">
      <c r="A15" s="67" t="s">
        <v>98</v>
      </c>
      <c r="B15" s="51">
        <v>33</v>
      </c>
      <c r="C15" s="41"/>
      <c r="D15" s="74">
        <v>3655218</v>
      </c>
      <c r="F15" s="74">
        <v>8102195</v>
      </c>
      <c r="H15" s="107"/>
      <c r="J15" s="90"/>
    </row>
    <row r="16" spans="1:10" ht="23.25" customHeight="1">
      <c r="A16" s="67" t="s">
        <v>59</v>
      </c>
      <c r="C16" s="41"/>
      <c r="D16" s="95">
        <v>7163244</v>
      </c>
      <c r="F16" s="95">
        <v>9901639</v>
      </c>
      <c r="H16" s="107"/>
      <c r="J16" s="90"/>
    </row>
    <row r="17" spans="1:10" ht="23.25" customHeight="1">
      <c r="A17" s="67" t="s">
        <v>118</v>
      </c>
      <c r="B17" s="51">
        <v>28</v>
      </c>
      <c r="C17" s="94"/>
      <c r="D17" s="95">
        <v>-2769554</v>
      </c>
      <c r="F17" s="95">
        <v>-16592733</v>
      </c>
      <c r="H17" s="107"/>
      <c r="J17" s="90"/>
    </row>
    <row r="18" spans="1:10" ht="23.25" customHeight="1">
      <c r="A18" s="67" t="s">
        <v>114</v>
      </c>
      <c r="C18" s="57"/>
      <c r="D18" s="151">
        <v>-106113293</v>
      </c>
      <c r="F18" s="151">
        <v>-88788545</v>
      </c>
      <c r="H18" s="107"/>
      <c r="J18" s="90"/>
    </row>
    <row r="19" spans="1:10" ht="23.25" customHeight="1">
      <c r="A19" s="53" t="s">
        <v>142</v>
      </c>
      <c r="C19" s="52"/>
      <c r="H19" s="55"/>
      <c r="J19" s="90"/>
    </row>
    <row r="20" spans="1:10" ht="23.25" customHeight="1">
      <c r="A20" s="91" t="s">
        <v>41</v>
      </c>
      <c r="C20" s="52"/>
      <c r="D20" s="95">
        <f>SUM(D8:D18)</f>
        <v>-648948</v>
      </c>
      <c r="F20" s="95">
        <f>SUM(F8:F18)</f>
        <v>32162654</v>
      </c>
      <c r="H20" s="107"/>
      <c r="J20" s="90"/>
    </row>
    <row r="21" spans="1:10" ht="23.25" customHeight="1">
      <c r="A21" s="53" t="s">
        <v>43</v>
      </c>
      <c r="C21" s="52"/>
      <c r="D21" s="46"/>
      <c r="F21" s="46"/>
      <c r="H21" s="107"/>
      <c r="J21" s="90"/>
    </row>
    <row r="22" spans="1:10" ht="23.25" customHeight="1">
      <c r="A22" s="67" t="s">
        <v>88</v>
      </c>
      <c r="C22" s="52"/>
      <c r="D22" s="95">
        <v>-368178821</v>
      </c>
      <c r="F22" s="95">
        <v>235381701</v>
      </c>
      <c r="H22" s="95"/>
      <c r="I22" s="58"/>
      <c r="J22" s="95"/>
    </row>
    <row r="23" spans="1:10" ht="23.25" customHeight="1">
      <c r="A23" s="67" t="s">
        <v>74</v>
      </c>
      <c r="C23" s="52"/>
      <c r="D23" s="95">
        <v>825986570</v>
      </c>
      <c r="F23" s="95">
        <v>414429236</v>
      </c>
      <c r="H23" s="107"/>
      <c r="J23" s="90"/>
    </row>
    <row r="24" spans="1:10" ht="23.25" customHeight="1">
      <c r="A24" s="67" t="s">
        <v>119</v>
      </c>
      <c r="C24" s="52"/>
      <c r="H24" s="107"/>
      <c r="J24" s="90"/>
    </row>
    <row r="25" spans="1:10" ht="23.25" customHeight="1">
      <c r="A25" s="97" t="s">
        <v>120</v>
      </c>
      <c r="C25" s="52"/>
      <c r="D25" s="64">
        <v>541665530</v>
      </c>
      <c r="F25" s="64">
        <v>501693331</v>
      </c>
      <c r="H25" s="107"/>
      <c r="J25" s="90"/>
    </row>
    <row r="26" spans="1:10" ht="23.25" customHeight="1">
      <c r="A26" s="67" t="s">
        <v>9</v>
      </c>
      <c r="C26" s="52"/>
      <c r="D26" s="64">
        <v>-42213072</v>
      </c>
      <c r="F26" s="64">
        <v>-15995602</v>
      </c>
      <c r="H26" s="107"/>
      <c r="I26" s="55"/>
      <c r="J26" s="90"/>
    </row>
    <row r="27" spans="1:10" ht="23.25" customHeight="1">
      <c r="A27" s="53" t="s">
        <v>54</v>
      </c>
      <c r="C27" s="52"/>
      <c r="D27" s="96"/>
      <c r="F27" s="96"/>
      <c r="H27" s="107"/>
      <c r="I27" s="55"/>
      <c r="J27" s="90"/>
    </row>
    <row r="28" spans="1:10" ht="23.25" customHeight="1">
      <c r="A28" s="67" t="s">
        <v>92</v>
      </c>
      <c r="C28" s="52"/>
      <c r="D28" s="149">
        <v>-1011029202</v>
      </c>
      <c r="E28" s="126"/>
      <c r="F28" s="149">
        <v>245051859</v>
      </c>
      <c r="H28" s="107"/>
      <c r="I28" s="55"/>
      <c r="J28" s="90"/>
    </row>
    <row r="29" spans="1:10" ht="23.25" customHeight="1">
      <c r="A29" s="67" t="s">
        <v>75</v>
      </c>
      <c r="C29" s="52"/>
      <c r="D29" s="74">
        <v>474198886</v>
      </c>
      <c r="E29" s="126"/>
      <c r="F29" s="74">
        <v>-866363007</v>
      </c>
      <c r="H29" s="107"/>
      <c r="I29" s="55"/>
      <c r="J29" s="90"/>
    </row>
    <row r="30" spans="1:10" ht="23.25" customHeight="1">
      <c r="A30" s="67" t="s">
        <v>11</v>
      </c>
      <c r="C30" s="52"/>
      <c r="D30" s="95">
        <v>-79861368</v>
      </c>
      <c r="E30" s="126"/>
      <c r="F30" s="95">
        <v>-29141898</v>
      </c>
      <c r="H30" s="107"/>
      <c r="I30" s="55"/>
      <c r="J30" s="90"/>
    </row>
    <row r="31" spans="1:10" ht="23.25" customHeight="1">
      <c r="A31" s="97" t="s">
        <v>56</v>
      </c>
      <c r="C31" s="52"/>
      <c r="D31" s="150">
        <f>SUM(D20:D30)</f>
        <v>339919575</v>
      </c>
      <c r="F31" s="150">
        <f>SUM(F20:F30)</f>
        <v>517218274</v>
      </c>
      <c r="H31" s="107"/>
      <c r="I31" s="55"/>
      <c r="J31" s="90"/>
    </row>
    <row r="32" spans="1:10" ht="23.25" customHeight="1">
      <c r="A32" s="97"/>
      <c r="C32" s="52"/>
      <c r="D32" s="103"/>
      <c r="F32" s="103"/>
      <c r="H32" s="107"/>
      <c r="I32" s="55"/>
      <c r="J32" s="90"/>
    </row>
    <row r="33" spans="1:10" ht="23.25" customHeight="1">
      <c r="A33" s="97"/>
      <c r="C33" s="52"/>
      <c r="D33" s="103"/>
      <c r="F33" s="103"/>
      <c r="H33" s="107"/>
      <c r="I33" s="55"/>
      <c r="J33" s="90"/>
    </row>
    <row r="34" spans="1:10" ht="23.25" customHeight="1">
      <c r="A34" s="97"/>
      <c r="C34" s="52"/>
      <c r="D34" s="103"/>
      <c r="F34" s="103"/>
      <c r="H34" s="107"/>
      <c r="I34" s="55"/>
      <c r="J34" s="90"/>
    </row>
    <row r="35" spans="1:10" ht="26.4" customHeight="1">
      <c r="A35" s="198" t="s">
        <v>14</v>
      </c>
      <c r="B35" s="198"/>
      <c r="C35" s="198"/>
      <c r="D35" s="198"/>
      <c r="E35" s="198"/>
      <c r="F35" s="198"/>
      <c r="H35" s="108"/>
      <c r="J35" s="90"/>
    </row>
    <row r="36" spans="1:10" ht="26.4" customHeight="1">
      <c r="A36" s="190" t="s">
        <v>35</v>
      </c>
      <c r="B36" s="190"/>
      <c r="C36" s="190"/>
      <c r="D36" s="190"/>
      <c r="E36" s="190"/>
      <c r="F36" s="190"/>
      <c r="H36" s="106"/>
      <c r="J36" s="90"/>
    </row>
    <row r="37" spans="1:10" s="89" customFormat="1" ht="26.4" customHeight="1">
      <c r="A37" s="193" t="s">
        <v>133</v>
      </c>
      <c r="B37" s="193"/>
      <c r="C37" s="193"/>
      <c r="D37" s="193"/>
      <c r="E37" s="193"/>
      <c r="F37" s="193"/>
    </row>
    <row r="38" spans="1:10" s="43" customFormat="1" ht="23.25" customHeight="1">
      <c r="A38" s="191" t="s">
        <v>44</v>
      </c>
      <c r="B38" s="191"/>
      <c r="C38" s="191"/>
      <c r="D38" s="191"/>
      <c r="E38" s="191"/>
      <c r="F38" s="191"/>
    </row>
    <row r="39" spans="1:10" s="48" customFormat="1" ht="6" customHeight="1">
      <c r="A39" s="47"/>
    </row>
    <row r="40" spans="1:10" s="66" customFormat="1" ht="23.25" customHeight="1">
      <c r="A40" s="62"/>
      <c r="B40" s="61" t="s">
        <v>63</v>
      </c>
      <c r="D40" s="61">
        <v>2567</v>
      </c>
      <c r="E40" s="61"/>
      <c r="F40" s="61">
        <v>2566</v>
      </c>
    </row>
    <row r="41" spans="1:10" s="66" customFormat="1" ht="23.25" customHeight="1">
      <c r="A41" s="65" t="s">
        <v>81</v>
      </c>
      <c r="D41" s="61"/>
      <c r="E41" s="61"/>
      <c r="F41" s="61"/>
      <c r="G41" s="50"/>
      <c r="H41" s="109"/>
      <c r="J41" s="90"/>
    </row>
    <row r="42" spans="1:10" s="66" customFormat="1" ht="23.25" customHeight="1">
      <c r="A42" s="67" t="s">
        <v>131</v>
      </c>
      <c r="D42" s="103">
        <v>-6829589</v>
      </c>
      <c r="E42" s="61"/>
      <c r="F42" s="103">
        <v>-3302260</v>
      </c>
      <c r="G42" s="50"/>
      <c r="H42" s="109"/>
      <c r="J42" s="90"/>
    </row>
    <row r="43" spans="1:10" ht="23.25" customHeight="1">
      <c r="A43" s="67" t="s">
        <v>99</v>
      </c>
      <c r="C43" s="52"/>
      <c r="D43" s="103">
        <v>-7372727</v>
      </c>
      <c r="F43" s="103">
        <v>-9380909</v>
      </c>
      <c r="H43" s="107"/>
      <c r="J43" s="90"/>
    </row>
    <row r="44" spans="1:10" ht="23.25" customHeight="1">
      <c r="A44" s="67" t="s">
        <v>107</v>
      </c>
      <c r="C44" s="52"/>
      <c r="D44" s="103">
        <v>105757626</v>
      </c>
      <c r="F44" s="103">
        <v>99105018</v>
      </c>
      <c r="H44" s="107"/>
      <c r="J44" s="90"/>
    </row>
    <row r="45" spans="1:10" ht="23.25" customHeight="1">
      <c r="A45" s="67" t="s">
        <v>100</v>
      </c>
      <c r="C45" s="52"/>
      <c r="D45" s="147">
        <v>-7196172</v>
      </c>
      <c r="F45" s="147">
        <v>-18655976</v>
      </c>
      <c r="H45" s="107"/>
      <c r="J45" s="90"/>
    </row>
    <row r="46" spans="1:10" ht="23.25" customHeight="1">
      <c r="A46" s="97" t="s">
        <v>26</v>
      </c>
      <c r="C46" s="52"/>
      <c r="D46" s="150">
        <f>SUM(D31,D42:D45)</f>
        <v>424278713</v>
      </c>
      <c r="F46" s="150">
        <f>SUM(F31,F42:F45)</f>
        <v>584984147</v>
      </c>
      <c r="H46" s="107"/>
      <c r="J46" s="90"/>
    </row>
    <row r="47" spans="1:10" ht="6.75" customHeight="1">
      <c r="A47" s="98"/>
      <c r="C47" s="52"/>
      <c r="D47" s="103"/>
      <c r="F47" s="103"/>
      <c r="H47" s="107"/>
      <c r="J47" s="90"/>
    </row>
    <row r="48" spans="1:10" ht="23.25" customHeight="1">
      <c r="A48" s="65" t="s">
        <v>4</v>
      </c>
      <c r="C48" s="50"/>
      <c r="H48" s="106"/>
      <c r="J48" s="90"/>
    </row>
    <row r="49" spans="1:10" ht="23.25" customHeight="1">
      <c r="A49" s="53" t="s">
        <v>104</v>
      </c>
      <c r="C49" s="50"/>
      <c r="H49" s="106"/>
      <c r="J49" s="90"/>
    </row>
    <row r="50" spans="1:10" ht="23.25" customHeight="1">
      <c r="A50" s="67" t="s">
        <v>101</v>
      </c>
      <c r="B50" s="51">
        <v>4.0999999999999996</v>
      </c>
      <c r="C50" s="99"/>
      <c r="D50" s="82">
        <v>-16570663</v>
      </c>
      <c r="F50" s="82">
        <v>-20698660</v>
      </c>
      <c r="H50" s="107"/>
      <c r="J50" s="90"/>
    </row>
    <row r="51" spans="1:10" ht="23.25" customHeight="1">
      <c r="A51" s="67" t="s">
        <v>29</v>
      </c>
      <c r="C51" s="99"/>
      <c r="D51" s="92">
        <v>5826579</v>
      </c>
      <c r="F51" s="92">
        <v>1465887</v>
      </c>
      <c r="H51" s="107"/>
      <c r="J51" s="90"/>
    </row>
    <row r="52" spans="1:10" ht="23.25" customHeight="1">
      <c r="A52" s="67" t="s">
        <v>28</v>
      </c>
      <c r="B52" s="51">
        <v>4.2</v>
      </c>
      <c r="C52" s="99"/>
      <c r="D52" s="92">
        <v>-16050991</v>
      </c>
      <c r="F52" s="92">
        <v>-1631917</v>
      </c>
      <c r="H52" s="107"/>
      <c r="J52" s="90"/>
    </row>
    <row r="53" spans="1:10" ht="23.25" customHeight="1">
      <c r="A53" s="97" t="s">
        <v>16</v>
      </c>
      <c r="C53" s="99"/>
      <c r="D53" s="148">
        <f>SUM(D50:D52)</f>
        <v>-26795075</v>
      </c>
      <c r="F53" s="148">
        <f>SUM(F50:F52)</f>
        <v>-20864690</v>
      </c>
      <c r="H53" s="108"/>
      <c r="J53" s="90"/>
    </row>
    <row r="54" spans="1:10" ht="6.75" customHeight="1">
      <c r="A54" s="98"/>
      <c r="C54" s="52"/>
      <c r="D54" s="103"/>
      <c r="F54" s="103"/>
      <c r="H54" s="107"/>
      <c r="J54" s="90"/>
    </row>
    <row r="55" spans="1:10" ht="23.25" customHeight="1">
      <c r="A55" s="65" t="s">
        <v>62</v>
      </c>
      <c r="C55" s="99"/>
      <c r="D55" s="101"/>
      <c r="F55" s="101"/>
      <c r="H55" s="106"/>
      <c r="J55" s="90"/>
    </row>
    <row r="56" spans="1:10" ht="23.25" customHeight="1">
      <c r="A56" s="53" t="s">
        <v>109</v>
      </c>
      <c r="C56" s="50"/>
      <c r="H56" s="106"/>
      <c r="J56" s="90"/>
    </row>
    <row r="57" spans="1:10" ht="23.25" customHeight="1">
      <c r="A57" s="67" t="s">
        <v>115</v>
      </c>
      <c r="B57" s="51">
        <v>20</v>
      </c>
      <c r="C57" s="50"/>
      <c r="D57" s="143">
        <v>-25584592</v>
      </c>
      <c r="F57" s="143">
        <v>-26557679</v>
      </c>
      <c r="H57" s="106"/>
      <c r="J57" s="90"/>
    </row>
    <row r="58" spans="1:10" ht="23.25" customHeight="1">
      <c r="A58" s="67" t="s">
        <v>84</v>
      </c>
      <c r="B58" s="51">
        <v>24</v>
      </c>
      <c r="C58" s="102"/>
      <c r="D58" s="74">
        <v>-20097943</v>
      </c>
      <c r="F58" s="74">
        <v>-45220371</v>
      </c>
      <c r="H58" s="106"/>
      <c r="J58" s="90"/>
    </row>
    <row r="59" spans="1:10" ht="23.25" customHeight="1">
      <c r="A59" s="97" t="s">
        <v>86</v>
      </c>
      <c r="C59" s="99"/>
      <c r="D59" s="100">
        <f>SUM(D57:D58)</f>
        <v>-45682535</v>
      </c>
      <c r="F59" s="100">
        <f>SUM(F57:F58)</f>
        <v>-71778050</v>
      </c>
      <c r="H59" s="106"/>
      <c r="J59" s="90"/>
    </row>
    <row r="60" spans="1:10" ht="5.25" customHeight="1">
      <c r="A60" s="98"/>
      <c r="C60" s="52"/>
      <c r="D60" s="103"/>
      <c r="F60" s="103"/>
      <c r="H60" s="107"/>
      <c r="J60" s="90"/>
    </row>
    <row r="61" spans="1:10" ht="23.25" customHeight="1">
      <c r="A61" s="71" t="s">
        <v>19</v>
      </c>
      <c r="C61" s="99"/>
      <c r="D61" s="41">
        <f>D46+D53+D59</f>
        <v>351801103</v>
      </c>
      <c r="E61" s="104"/>
      <c r="F61" s="41">
        <v>492341407</v>
      </c>
      <c r="H61" s="106"/>
      <c r="J61" s="90"/>
    </row>
    <row r="62" spans="1:10" ht="23.25" customHeight="1">
      <c r="A62" s="71" t="s">
        <v>105</v>
      </c>
      <c r="C62" s="99"/>
      <c r="D62" s="127">
        <f>ฐานะการเงิน!F10</f>
        <v>1032261113</v>
      </c>
      <c r="F62" s="127">
        <v>241916815</v>
      </c>
      <c r="H62" s="106"/>
      <c r="J62" s="90"/>
    </row>
    <row r="63" spans="1:10" ht="23.25" customHeight="1" thickBot="1">
      <c r="A63" s="80" t="s">
        <v>106</v>
      </c>
      <c r="B63" s="51">
        <v>5</v>
      </c>
      <c r="C63" s="99"/>
      <c r="D63" s="105">
        <f>SUM(D61:D62)</f>
        <v>1384062216</v>
      </c>
      <c r="F63" s="105">
        <f>SUM(F61:F62)</f>
        <v>734258222</v>
      </c>
      <c r="H63" s="106"/>
      <c r="J63" s="90"/>
    </row>
    <row r="64" spans="1:10" ht="24" thickTop="1">
      <c r="A64" s="80"/>
      <c r="C64" s="99"/>
      <c r="D64" s="41"/>
      <c r="F64" s="52"/>
      <c r="H64" s="57"/>
      <c r="J64" s="90"/>
    </row>
    <row r="65" spans="1:6" ht="23.4">
      <c r="D65" s="44" t="s">
        <v>112</v>
      </c>
      <c r="F65" s="160"/>
    </row>
    <row r="66" spans="1:6" ht="23.25" customHeight="1">
      <c r="F66" s="158"/>
    </row>
    <row r="67" spans="1:6" ht="23.85" customHeight="1">
      <c r="D67" s="57"/>
      <c r="F67" s="159"/>
    </row>
    <row r="68" spans="1:6" ht="22.95" customHeight="1">
      <c r="D68" s="57"/>
      <c r="F68" s="159"/>
    </row>
    <row r="69" spans="1:6" ht="23.85" customHeight="1">
      <c r="D69" s="57"/>
      <c r="F69" s="159"/>
    </row>
    <row r="70" spans="1:6" ht="23.25" customHeight="1">
      <c r="A70" s="66" t="s">
        <v>85</v>
      </c>
    </row>
  </sheetData>
  <mergeCells count="8">
    <mergeCell ref="A38:F38"/>
    <mergeCell ref="A1:F1"/>
    <mergeCell ref="A2:F2"/>
    <mergeCell ref="A3:F3"/>
    <mergeCell ref="A4:F4"/>
    <mergeCell ref="A36:F36"/>
    <mergeCell ref="A35:F35"/>
    <mergeCell ref="A37:F37"/>
  </mergeCells>
  <phoneticPr fontId="14" type="noConversion"/>
  <pageMargins left="0.9" right="0.45" top="0.9" bottom="0.5" header="0.5" footer="0.3"/>
  <pageSetup paperSize="9" scale="96" firstPageNumber="2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I67"/>
  <sheetViews>
    <sheetView zoomScaleNormal="100" zoomScaleSheetLayoutView="100" workbookViewId="0">
      <selection activeCell="D10" sqref="D10"/>
    </sheetView>
  </sheetViews>
  <sheetFormatPr defaultRowHeight="23.25" customHeight="1"/>
  <cols>
    <col min="1" max="1" width="53" style="4" customWidth="1"/>
    <col min="2" max="2" width="8.625" style="2" customWidth="1"/>
    <col min="3" max="3" width="1.375" style="2" customWidth="1"/>
    <col min="4" max="4" width="12.875" style="10" customWidth="1"/>
    <col min="5" max="5" width="2.75" style="3" customWidth="1"/>
    <col min="6" max="6" width="13.875" style="12" bestFit="1" customWidth="1"/>
    <col min="7" max="7" width="14" style="4" customWidth="1"/>
    <col min="8" max="8" width="11" style="4" bestFit="1" customWidth="1"/>
    <col min="9" max="16384" width="9" style="4"/>
  </cols>
  <sheetData>
    <row r="1" spans="1:9" ht="23.25" customHeight="1">
      <c r="A1" s="199" t="s">
        <v>14</v>
      </c>
      <c r="B1" s="199"/>
      <c r="C1" s="199"/>
      <c r="D1" s="199"/>
      <c r="E1" s="199"/>
      <c r="F1" s="199"/>
    </row>
    <row r="2" spans="1:9" ht="23.25" customHeight="1">
      <c r="A2" s="200" t="s">
        <v>2</v>
      </c>
      <c r="B2" s="200"/>
      <c r="C2" s="200"/>
      <c r="D2" s="200"/>
      <c r="E2" s="200"/>
      <c r="F2" s="200"/>
    </row>
    <row r="3" spans="1:9" s="23" customFormat="1" ht="24" customHeight="1">
      <c r="A3" s="193" t="s">
        <v>34</v>
      </c>
      <c r="B3" s="193"/>
      <c r="C3" s="193"/>
      <c r="D3" s="193"/>
      <c r="E3" s="193"/>
      <c r="F3" s="193"/>
      <c r="G3" s="22"/>
      <c r="H3" s="22"/>
      <c r="I3" s="22"/>
    </row>
    <row r="4" spans="1:9" s="23" customFormat="1" ht="24" customHeight="1">
      <c r="A4" s="193" t="s">
        <v>30</v>
      </c>
      <c r="B4" s="193"/>
      <c r="C4" s="193"/>
      <c r="D4" s="193"/>
      <c r="E4" s="193"/>
      <c r="F4" s="193"/>
    </row>
    <row r="5" spans="1:9" s="26" customFormat="1" ht="24" customHeight="1">
      <c r="A5" s="191" t="s">
        <v>44</v>
      </c>
      <c r="B5" s="191"/>
      <c r="C5" s="191"/>
      <c r="D5" s="191"/>
      <c r="E5" s="191"/>
      <c r="F5" s="191"/>
      <c r="G5" s="27"/>
    </row>
    <row r="6" spans="1:9" s="30" customFormat="1" ht="9" customHeight="1">
      <c r="A6" s="28"/>
      <c r="B6" s="29"/>
      <c r="C6" s="29"/>
      <c r="D6" s="29"/>
      <c r="E6" s="29"/>
    </row>
    <row r="7" spans="1:9" s="24" customFormat="1" ht="24" customHeight="1">
      <c r="A7" s="31"/>
      <c r="B7" s="32"/>
      <c r="C7" s="32">
        <v>2551</v>
      </c>
      <c r="D7" s="32">
        <v>2551</v>
      </c>
      <c r="E7" s="33"/>
      <c r="F7" s="32">
        <v>2550</v>
      </c>
      <c r="G7" s="25"/>
    </row>
    <row r="8" spans="1:9" ht="23.25" customHeight="1">
      <c r="A8" s="1"/>
      <c r="B8" s="8"/>
      <c r="C8" s="5"/>
      <c r="D8" s="13"/>
      <c r="E8" s="6"/>
      <c r="F8" s="13"/>
    </row>
    <row r="9" spans="1:9" ht="23.25" customHeight="1">
      <c r="A9" s="7" t="s">
        <v>3</v>
      </c>
      <c r="F9" s="10"/>
    </row>
    <row r="10" spans="1:9" ht="23.25" customHeight="1">
      <c r="A10" s="9" t="s">
        <v>6</v>
      </c>
      <c r="D10" s="12">
        <v>48990483</v>
      </c>
      <c r="F10" s="18">
        <v>30734476</v>
      </c>
    </row>
    <row r="11" spans="1:9" ht="23.25" customHeight="1">
      <c r="A11" s="9" t="s">
        <v>36</v>
      </c>
      <c r="D11" s="12"/>
    </row>
    <row r="12" spans="1:9" ht="23.25" customHeight="1">
      <c r="A12" s="34" t="s">
        <v>37</v>
      </c>
      <c r="D12" s="12"/>
    </row>
    <row r="13" spans="1:9" ht="23.25" customHeight="1">
      <c r="A13" s="19" t="s">
        <v>38</v>
      </c>
      <c r="D13" s="12">
        <v>2344206</v>
      </c>
      <c r="F13" s="18">
        <v>2794393</v>
      </c>
    </row>
    <row r="14" spans="1:9" ht="23.25" customHeight="1">
      <c r="A14" s="19" t="s">
        <v>53</v>
      </c>
      <c r="D14" s="12">
        <v>-232516</v>
      </c>
      <c r="F14" s="18">
        <v>-237201</v>
      </c>
    </row>
    <row r="15" spans="1:9" ht="23.25" customHeight="1">
      <c r="A15" s="19" t="s">
        <v>39</v>
      </c>
      <c r="D15" s="38">
        <v>0</v>
      </c>
      <c r="F15" s="18">
        <v>19</v>
      </c>
    </row>
    <row r="16" spans="1:9" ht="23.25" customHeight="1">
      <c r="A16" s="19" t="s">
        <v>55</v>
      </c>
      <c r="D16" s="12">
        <v>-1401</v>
      </c>
      <c r="F16" s="18">
        <v>9</v>
      </c>
    </row>
    <row r="17" spans="1:8" ht="23.25" customHeight="1">
      <c r="A17" s="19" t="s">
        <v>59</v>
      </c>
      <c r="D17" s="14">
        <v>1796706</v>
      </c>
      <c r="F17" s="36">
        <v>614608</v>
      </c>
    </row>
    <row r="18" spans="1:8" ht="23.25" customHeight="1">
      <c r="A18" s="9" t="s">
        <v>40</v>
      </c>
      <c r="D18" s="12"/>
    </row>
    <row r="19" spans="1:8" ht="23.25" customHeight="1">
      <c r="A19" s="34" t="s">
        <v>41</v>
      </c>
      <c r="D19" s="12">
        <f>SUM(D10:D17)</f>
        <v>52897478</v>
      </c>
      <c r="F19" s="12">
        <f>SUM(F10:F17)</f>
        <v>33906304</v>
      </c>
    </row>
    <row r="20" spans="1:8" ht="23.25" customHeight="1">
      <c r="A20" s="9" t="s">
        <v>43</v>
      </c>
      <c r="F20" s="10"/>
    </row>
    <row r="21" spans="1:8" ht="23.25" customHeight="1">
      <c r="A21" s="19" t="s">
        <v>17</v>
      </c>
      <c r="D21" s="12">
        <v>125736992</v>
      </c>
      <c r="F21" s="10">
        <v>562644201</v>
      </c>
    </row>
    <row r="22" spans="1:8" ht="23.25" customHeight="1">
      <c r="A22" s="19" t="s">
        <v>42</v>
      </c>
      <c r="D22" s="12">
        <v>123670008</v>
      </c>
      <c r="F22" s="10">
        <v>532918920</v>
      </c>
    </row>
    <row r="23" spans="1:8" ht="23.25" customHeight="1">
      <c r="A23" s="19" t="s">
        <v>9</v>
      </c>
      <c r="D23" s="12">
        <v>-14577315</v>
      </c>
      <c r="F23" s="10">
        <f>-4925887+9589.96</f>
        <v>-4916297.04</v>
      </c>
    </row>
    <row r="24" spans="1:8" ht="23.25" customHeight="1">
      <c r="A24" s="9" t="s">
        <v>54</v>
      </c>
      <c r="F24" s="10"/>
    </row>
    <row r="25" spans="1:8" ht="23.25" customHeight="1">
      <c r="A25" s="19" t="s">
        <v>18</v>
      </c>
      <c r="D25" s="38">
        <v>0</v>
      </c>
      <c r="F25" s="10">
        <v>63870394</v>
      </c>
    </row>
    <row r="26" spans="1:8" ht="23.25" customHeight="1">
      <c r="A26" s="19" t="s">
        <v>10</v>
      </c>
      <c r="D26" s="12">
        <v>-106308599</v>
      </c>
      <c r="F26" s="10">
        <v>-994506103</v>
      </c>
    </row>
    <row r="27" spans="1:8" ht="23.25" customHeight="1">
      <c r="A27" s="19" t="s">
        <v>11</v>
      </c>
      <c r="D27" s="15">
        <v>-42417570</v>
      </c>
      <c r="F27" s="15">
        <f>-22252444-7915343</f>
        <v>-30167787</v>
      </c>
    </row>
    <row r="28" spans="1:8" ht="23.25" customHeight="1">
      <c r="A28" s="19" t="s">
        <v>56</v>
      </c>
      <c r="D28" s="12">
        <f>SUM(D19:D27)</f>
        <v>139000994</v>
      </c>
      <c r="F28" s="12">
        <f>SUM(F19:F27)</f>
        <v>163749631.96000004</v>
      </c>
      <c r="H28" s="11"/>
    </row>
    <row r="29" spans="1:8" ht="23.25" customHeight="1">
      <c r="A29" s="19" t="s">
        <v>57</v>
      </c>
      <c r="D29" s="10">
        <v>-2234158</v>
      </c>
      <c r="F29" s="10">
        <v>-697774</v>
      </c>
    </row>
    <row r="30" spans="1:8" ht="23.25" customHeight="1">
      <c r="A30" s="19" t="s">
        <v>58</v>
      </c>
      <c r="D30" s="10">
        <v>-49960</v>
      </c>
      <c r="F30" s="10">
        <v>-9590</v>
      </c>
    </row>
    <row r="31" spans="1:8" ht="23.25" customHeight="1">
      <c r="A31" s="20" t="s">
        <v>26</v>
      </c>
      <c r="D31" s="37">
        <f>SUM(D28:D30)</f>
        <v>136716876</v>
      </c>
      <c r="F31" s="37">
        <f>SUM(F28:F30)</f>
        <v>163042267.96000004</v>
      </c>
      <c r="H31" s="11"/>
    </row>
    <row r="32" spans="1:8" ht="23.25" customHeight="1">
      <c r="A32" s="20"/>
      <c r="D32" s="12"/>
    </row>
    <row r="33" spans="1:9" ht="26.4">
      <c r="A33" s="199" t="str">
        <f>A1</f>
        <v>บริษัทหลักทรัพย์ ยูโอบี เคย์เฮียน (ประเทศไทย) จำกัด (มหาชน)</v>
      </c>
      <c r="B33" s="199"/>
      <c r="C33" s="199"/>
      <c r="D33" s="199"/>
      <c r="E33" s="199"/>
      <c r="F33" s="199"/>
    </row>
    <row r="34" spans="1:9" ht="23.25" customHeight="1">
      <c r="A34" s="200" t="s">
        <v>35</v>
      </c>
      <c r="B34" s="200"/>
      <c r="C34" s="200"/>
      <c r="D34" s="200"/>
      <c r="E34" s="200"/>
      <c r="F34" s="200"/>
    </row>
    <row r="35" spans="1:9" s="23" customFormat="1" ht="26.4" customHeight="1">
      <c r="A35" s="193" t="s">
        <v>34</v>
      </c>
      <c r="B35" s="193"/>
      <c r="C35" s="193"/>
      <c r="D35" s="193"/>
      <c r="E35" s="193"/>
      <c r="F35" s="193"/>
      <c r="G35" s="22"/>
      <c r="H35" s="22"/>
      <c r="I35" s="22"/>
    </row>
    <row r="36" spans="1:9" s="23" customFormat="1" ht="24" customHeight="1">
      <c r="A36" s="193" t="s">
        <v>30</v>
      </c>
      <c r="B36" s="193"/>
      <c r="C36" s="193"/>
      <c r="D36" s="193"/>
      <c r="E36" s="193"/>
      <c r="F36" s="193"/>
    </row>
    <row r="37" spans="1:9" s="26" customFormat="1" ht="24" customHeight="1">
      <c r="A37" s="191" t="s">
        <v>44</v>
      </c>
      <c r="B37" s="191"/>
      <c r="C37" s="191"/>
      <c r="D37" s="191"/>
      <c r="E37" s="191"/>
      <c r="F37" s="191"/>
      <c r="G37" s="27"/>
    </row>
    <row r="38" spans="1:9" s="30" customFormat="1" ht="9" customHeight="1">
      <c r="A38" s="28"/>
      <c r="B38" s="29"/>
      <c r="C38" s="29"/>
      <c r="D38" s="29"/>
      <c r="E38" s="29"/>
    </row>
    <row r="39" spans="1:9" s="24" customFormat="1" ht="24" customHeight="1">
      <c r="A39" s="31"/>
      <c r="B39" s="32"/>
      <c r="C39" s="32">
        <v>2551</v>
      </c>
      <c r="D39" s="32">
        <v>2551</v>
      </c>
      <c r="E39" s="33"/>
      <c r="F39" s="32">
        <v>2550</v>
      </c>
      <c r="G39" s="25"/>
    </row>
    <row r="40" spans="1:9" ht="23.25" customHeight="1">
      <c r="F40" s="10"/>
    </row>
    <row r="41" spans="1:9" ht="23.25" customHeight="1">
      <c r="A41" s="7" t="s">
        <v>4</v>
      </c>
      <c r="D41" s="11"/>
      <c r="E41" s="4"/>
      <c r="F41" s="11"/>
    </row>
    <row r="42" spans="1:9" ht="23.25" customHeight="1">
      <c r="A42" s="19" t="s">
        <v>27</v>
      </c>
      <c r="D42" s="10">
        <v>-659630</v>
      </c>
      <c r="F42" s="10">
        <v>-1065938</v>
      </c>
    </row>
    <row r="43" spans="1:9" ht="23.25" customHeight="1">
      <c r="A43" s="35" t="s">
        <v>28</v>
      </c>
      <c r="D43" s="10">
        <v>-6084224</v>
      </c>
      <c r="F43" s="10">
        <v>-750000</v>
      </c>
    </row>
    <row r="44" spans="1:9" ht="23.25" customHeight="1">
      <c r="A44" s="35" t="s">
        <v>29</v>
      </c>
      <c r="D44" s="15">
        <v>1402</v>
      </c>
      <c r="F44" s="38">
        <v>0</v>
      </c>
    </row>
    <row r="45" spans="1:9" ht="23.25" customHeight="1">
      <c r="A45" s="20" t="s">
        <v>16</v>
      </c>
      <c r="D45" s="14">
        <f>SUM(D42:D44)</f>
        <v>-6742452</v>
      </c>
      <c r="F45" s="14">
        <f>SUM(F42:F44)</f>
        <v>-1815938</v>
      </c>
    </row>
    <row r="46" spans="1:9" ht="23.25" customHeight="1">
      <c r="A46" s="9"/>
      <c r="F46" s="10"/>
    </row>
    <row r="47" spans="1:9" ht="23.25" customHeight="1">
      <c r="A47" s="9" t="s">
        <v>19</v>
      </c>
      <c r="D47" s="10">
        <f>D31+D45</f>
        <v>129974424</v>
      </c>
      <c r="F47" s="10">
        <f>F31+F45</f>
        <v>161226329.96000004</v>
      </c>
    </row>
    <row r="48" spans="1:9" ht="23.25" customHeight="1">
      <c r="A48" s="9" t="s">
        <v>45</v>
      </c>
      <c r="D48" s="15">
        <v>752199296</v>
      </c>
      <c r="F48" s="15">
        <v>1039803763</v>
      </c>
    </row>
    <row r="49" spans="1:6" ht="23.25" customHeight="1" thickBot="1">
      <c r="A49" s="9" t="s">
        <v>46</v>
      </c>
      <c r="D49" s="16">
        <f>SUM(D47:D48)</f>
        <v>882173720</v>
      </c>
      <c r="F49" s="16">
        <f>SUM(F47:F48)</f>
        <v>1201030092.96</v>
      </c>
    </row>
    <row r="50" spans="1:6" ht="23.25" customHeight="1" thickTop="1">
      <c r="A50" s="9"/>
      <c r="D50" s="12"/>
    </row>
    <row r="51" spans="1:6" ht="23.25" customHeight="1">
      <c r="A51" s="9"/>
      <c r="D51" s="17"/>
      <c r="E51" s="6"/>
      <c r="F51" s="17"/>
    </row>
    <row r="52" spans="1:6" ht="23.25" customHeight="1">
      <c r="A52" s="9"/>
      <c r="F52" s="10"/>
    </row>
    <row r="53" spans="1:6" ht="23.25" customHeight="1">
      <c r="A53" s="9"/>
      <c r="F53" s="10"/>
    </row>
    <row r="54" spans="1:6" ht="23.25" customHeight="1">
      <c r="A54" s="9"/>
      <c r="F54" s="10"/>
    </row>
    <row r="55" spans="1:6" ht="23.25" customHeight="1">
      <c r="A55" s="9"/>
      <c r="F55" s="10"/>
    </row>
    <row r="56" spans="1:6" ht="23.25" customHeight="1">
      <c r="A56" s="9"/>
      <c r="F56" s="10"/>
    </row>
    <row r="57" spans="1:6" ht="23.25" customHeight="1">
      <c r="A57" s="9"/>
      <c r="F57" s="10"/>
    </row>
    <row r="58" spans="1:6" ht="23.25" customHeight="1">
      <c r="A58" s="9"/>
      <c r="F58" s="10"/>
    </row>
    <row r="59" spans="1:6" ht="23.25" customHeight="1">
      <c r="A59" s="9"/>
      <c r="F59" s="10"/>
    </row>
    <row r="60" spans="1:6" ht="23.25" customHeight="1">
      <c r="A60" s="9"/>
      <c r="F60" s="10"/>
    </row>
    <row r="61" spans="1:6" ht="23.25" customHeight="1">
      <c r="A61" s="9"/>
      <c r="F61" s="10"/>
    </row>
    <row r="62" spans="1:6" ht="23.25" customHeight="1">
      <c r="F62" s="10"/>
    </row>
    <row r="63" spans="1:6" ht="23.25" customHeight="1">
      <c r="A63" s="9"/>
      <c r="F63" s="10"/>
    </row>
    <row r="64" spans="1:6" ht="23.25" customHeight="1">
      <c r="A64" s="21" t="s">
        <v>33</v>
      </c>
      <c r="F64" s="10"/>
    </row>
    <row r="65" spans="1:6" ht="23.25" customHeight="1">
      <c r="A65" s="9"/>
      <c r="F65" s="10"/>
    </row>
    <row r="66" spans="1:6" ht="23.25" customHeight="1">
      <c r="A66" s="9"/>
      <c r="F66" s="10"/>
    </row>
    <row r="67" spans="1:6" ht="23.25" customHeight="1">
      <c r="A67" s="9"/>
      <c r="F67" s="10"/>
    </row>
  </sheetData>
  <mergeCells count="10">
    <mergeCell ref="A1:F1"/>
    <mergeCell ref="A2:F2"/>
    <mergeCell ref="A3:F3"/>
    <mergeCell ref="A35:F35"/>
    <mergeCell ref="A37:F37"/>
    <mergeCell ref="A33:F33"/>
    <mergeCell ref="A34:F34"/>
    <mergeCell ref="A4:F4"/>
    <mergeCell ref="A5:F5"/>
    <mergeCell ref="A36:F36"/>
  </mergeCells>
  <phoneticPr fontId="0" type="noConversion"/>
  <pageMargins left="1" right="0.5" top="1" bottom="1" header="0.5" footer="0.5"/>
  <pageSetup paperSize="9" firstPageNumber="2" orientation="portrait" useFirstPageNumber="1" r:id="rId1"/>
  <headerFooter alignWithMargins="0">
    <oddHeader>&amp;C&amp;"Angsana New,Bold"&amp;20ร่าง</oddHeader>
    <oddFooter>&amp;R&amp;F &amp;A &amp;D &amp;T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ฐานะการเงิน</vt:lpstr>
      <vt:lpstr>PL 3 mths</vt:lpstr>
      <vt:lpstr>PL 6 mths</vt:lpstr>
      <vt:lpstr>ส่วนของเจ้าของ</vt:lpstr>
      <vt:lpstr>กระแสเงินสด</vt:lpstr>
      <vt:lpstr>Cashflow-TAS2550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jhorpiklang@deloitte.com</cp:lastModifiedBy>
  <cp:lastPrinted>2024-08-28T08:00:26Z</cp:lastPrinted>
  <dcterms:created xsi:type="dcterms:W3CDTF">2001-07-23T02:00:01Z</dcterms:created>
  <dcterms:modified xsi:type="dcterms:W3CDTF">2024-08-28T08:00:55Z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2023-07-04T08:03:29Z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a5a4bc18-f5f9-43a3-ad08-6d8c74cf219f</vt:lpwstr>
  </property>
  <property fmtid="{D5CDD505-2E9C-101B-9397-08002B2CF9AE}" pid="8" name="MSIP_Label_ea60d57e-af5b-4752-ac57-3e4f28ca11dc_ContentBits">
    <vt:lpwstr>0</vt:lpwstr>
  </property>
</Properties>
</file>