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Y2024\Account\WSTPS\SEC\"/>
    </mc:Choice>
  </mc:AlternateContent>
  <bookViews>
    <workbookView xWindow="10245" yWindow="-15" windowWidth="10290" windowHeight="7485"/>
  </bookViews>
  <sheets>
    <sheet name="BS" sheetId="11" r:id="rId1"/>
    <sheet name="PL" sheetId="17" r:id="rId2"/>
    <sheet name="CH" sheetId="13" r:id="rId3"/>
    <sheet name="CF" sheetId="15" r:id="rId4"/>
  </sheets>
  <definedNames>
    <definedName name="_xlnm.Print_Area" localSheetId="0">BS!$A$1:$G$32</definedName>
    <definedName name="_xlnm.Print_Area" localSheetId="3">CF!$A$1:$F$33</definedName>
    <definedName name="_xlnm.Print_Area" localSheetId="2">CH!$A$1:$J$27</definedName>
    <definedName name="_xlnm.Print_Area" localSheetId="1">PL!$A$1:$G$30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4" i="13" l="1"/>
  <c r="H16" i="13" s="1"/>
  <c r="F14" i="13"/>
  <c r="F16" i="13" s="1"/>
  <c r="D14" i="13"/>
  <c r="D16" i="13" s="1"/>
  <c r="J13" i="13"/>
  <c r="J14" i="13" s="1"/>
  <c r="J10" i="13"/>
  <c r="J16" i="13" s="1"/>
  <c r="G20" i="11" l="1"/>
  <c r="E20" i="11"/>
  <c r="F14" i="15" l="1"/>
  <c r="F20" i="15" s="1"/>
  <c r="F23" i="15" s="1"/>
  <c r="F30" i="15" s="1"/>
  <c r="F28" i="15"/>
  <c r="D28" i="15"/>
  <c r="D14" i="15"/>
  <c r="D20" i="15" s="1"/>
  <c r="D23" i="15" s="1"/>
  <c r="D30" i="15" s="1"/>
  <c r="H24" i="13"/>
  <c r="H26" i="13" s="1"/>
  <c r="F24" i="13"/>
  <c r="F26" i="13" s="1"/>
  <c r="D24" i="13"/>
  <c r="D26" i="13" s="1"/>
  <c r="J23" i="13"/>
  <c r="J24" i="13" s="1"/>
  <c r="J20" i="13"/>
  <c r="G16" i="17"/>
  <c r="E16" i="17"/>
  <c r="G10" i="17"/>
  <c r="E10" i="17"/>
  <c r="J26" i="13" l="1"/>
  <c r="D32" i="15"/>
  <c r="G18" i="17"/>
  <c r="G20" i="17" s="1"/>
  <c r="G25" i="17" s="1"/>
  <c r="F32" i="15"/>
  <c r="E18" i="17"/>
  <c r="E20" i="17" s="1"/>
  <c r="E25" i="17" s="1"/>
  <c r="G29" i="11" l="1"/>
  <c r="E29" i="11"/>
  <c r="G13" i="11"/>
  <c r="E13" i="11"/>
  <c r="E31" i="11" l="1"/>
  <c r="E33" i="11" s="1"/>
  <c r="G31" i="11"/>
  <c r="G33" i="11" s="1"/>
</calcChain>
</file>

<file path=xl/sharedStrings.xml><?xml version="1.0" encoding="utf-8"?>
<sst xmlns="http://schemas.openxmlformats.org/spreadsheetml/2006/main" count="113" uniqueCount="90">
  <si>
    <t>สินทรัพย์</t>
  </si>
  <si>
    <t>หมายเหตุ</t>
  </si>
  <si>
    <t>เงินสดและรายการเทียบเท่าเงินสด</t>
  </si>
  <si>
    <t>รวมสินทรัพย์</t>
  </si>
  <si>
    <t>รวมหนี้สิน</t>
  </si>
  <si>
    <t xml:space="preserve">   จัดสรรแล้ว</t>
  </si>
  <si>
    <t>รายได้</t>
  </si>
  <si>
    <t>รวมรายได้</t>
  </si>
  <si>
    <t>ค่าใช้จ่าย</t>
  </si>
  <si>
    <t>รวมค่าใช้จ่าย</t>
  </si>
  <si>
    <t>รวมส่วน</t>
  </si>
  <si>
    <t>ของผู้ถือหุ้น</t>
  </si>
  <si>
    <t>กระแสเงินสดจากกิจกรรมดำเนินงาน</t>
  </si>
  <si>
    <t>กระแสเงินสดจากกิจกรรมลงทุน</t>
  </si>
  <si>
    <t>ทุนที่ออก</t>
  </si>
  <si>
    <t>และชำระแล้ว</t>
  </si>
  <si>
    <t>สินทรัพย์ภาษีเงินได้รอการตัดบัญชี</t>
  </si>
  <si>
    <t>ยังไม่ได้จัดสรร</t>
  </si>
  <si>
    <t>รับดอกเบี้ย</t>
  </si>
  <si>
    <t>(บาท)</t>
  </si>
  <si>
    <t>งบกำไรขาดทุนเบ็ดเสร็จ</t>
  </si>
  <si>
    <t>งบกระแสเงินสด</t>
  </si>
  <si>
    <t>ค่าใช้จ่ายอื่น</t>
  </si>
  <si>
    <t>ค่าใช้จ่ายผลประโยชน์พนักงาน</t>
  </si>
  <si>
    <t>เงินสดและรายการเทียบเท่าเงินสด ณ วันที่ 1 มกราคม</t>
  </si>
  <si>
    <t>บริษัทหลักทรัพย์ วอลล์สตรีท ทัลเลทท์ พรีบอนน์ จำกัด</t>
  </si>
  <si>
    <t>ลูกหนี้ธุรกิจหลักทรัพย์</t>
  </si>
  <si>
    <t>สินทรัพยอื่น</t>
  </si>
  <si>
    <t>หนี้สินและส่วนของเจ้าของ</t>
  </si>
  <si>
    <t>หนี้สิน</t>
  </si>
  <si>
    <t>ประมาณการหนี้สินสำหรับผลประโยชน์พนักงาน</t>
  </si>
  <si>
    <t>หนี้สินอื่น</t>
  </si>
  <si>
    <t>ส่วนของเจ้าของ</t>
  </si>
  <si>
    <t>ทุนที่ออกและชำระแล้ว</t>
  </si>
  <si>
    <t xml:space="preserve">   หุ้นสามัญ</t>
  </si>
  <si>
    <t xml:space="preserve">        ทุนสำรองตามกฎหมาย</t>
  </si>
  <si>
    <t>รวมส่วนของเจ้าของ</t>
  </si>
  <si>
    <t>รวมหนี้สินและส่วนของเจ้าของ</t>
  </si>
  <si>
    <t>รายได้ค่านายหน้า</t>
  </si>
  <si>
    <t>รายได้ดอกเบี้ย</t>
  </si>
  <si>
    <t>ค่าธรรมเนียมและบริการจ่าย</t>
  </si>
  <si>
    <t>กำไรต่อหุ้น</t>
  </si>
  <si>
    <t>บริษัทหลักทรัพย์ วอลล์สตรีท  ทัลเลทท์ พรีบอนน์ จำกัด</t>
  </si>
  <si>
    <t>จัดสรรแล้ว</t>
  </si>
  <si>
    <t xml:space="preserve">   เป็นเงินสดรับ(จ่าย)จากกิจกรรมดำเนินงาน</t>
  </si>
  <si>
    <t>ค่าใช้จ่ายผลประโยชน์ระยะยาวของพนักงาน</t>
  </si>
  <si>
    <t>กำไรจากการดำเนินงานก่อนการเปลี่ยนแปลง</t>
  </si>
  <si>
    <t xml:space="preserve">   ในสินทรัพย์และหนี้สินดำเนินงาน</t>
  </si>
  <si>
    <t>สินทรัพย์ดำเนินงาน(เพิ่มขึ้น)ลดลง</t>
  </si>
  <si>
    <t>สินทรัพย์อื่น</t>
  </si>
  <si>
    <t>หนี้สินดำเนินงานเพิ่มขึ้น(ลดลง)</t>
  </si>
  <si>
    <t>จ่ายภาษีเงินได้</t>
  </si>
  <si>
    <t>เงินสดรับจากกิจกรรมลงทุน</t>
  </si>
  <si>
    <t>เงินสดสุทธิได้มาจากกิจกรรมลงทุน</t>
  </si>
  <si>
    <t>กำไรสะสม</t>
  </si>
  <si>
    <t xml:space="preserve">   ยังไม่ได้จัดสรร</t>
  </si>
  <si>
    <t>ค่าใช้จ่ายภาษีเงินได้</t>
  </si>
  <si>
    <t>รับคืนภาษีเงินได้ถูกหัก ณ ที่จ่าย</t>
  </si>
  <si>
    <t>30 มิถุนายน</t>
  </si>
  <si>
    <t>2566</t>
  </si>
  <si>
    <t>31 ธันวาคม</t>
  </si>
  <si>
    <t>กำไรก่อนภาษีเงินได้</t>
  </si>
  <si>
    <t>กำไรสำหรับงวด</t>
  </si>
  <si>
    <t>กำไรขาดทุนเบ็ดเสร็จรวมสำหรับงวด</t>
  </si>
  <si>
    <t xml:space="preserve">  ขั้นพื้นฐาน</t>
  </si>
  <si>
    <t>สำหรับงวดหกเดือนสิ้นสุดวันที่ 30 มิถุนายน 2566</t>
  </si>
  <si>
    <t>กำไรขาดทุนเบ็ดเสร็จรวม</t>
  </si>
  <si>
    <t xml:space="preserve">   กำไรสำหรับงวด</t>
  </si>
  <si>
    <t>รวมกำไรขาดทุนเบ็ดเสร็จรวมสำหรับงวด</t>
  </si>
  <si>
    <t>ยอดคงเหลือ ณ วันที่ 1 มกราคม 2566</t>
  </si>
  <si>
    <t>รายการปรับกระทบยอดกำไรก่อนภาษี</t>
  </si>
  <si>
    <t>เงินสดและรายการเทียบเท่าเงินสด ณ วันที่ 30 มิถุนายน</t>
  </si>
  <si>
    <t>ภาษีเงินได้ค้างจ่าย</t>
  </si>
  <si>
    <t>กำไรขาดทุนเบ็ดเสร็จอื่น</t>
  </si>
  <si>
    <t>กำไรขาดทุนเบ็ดเสร็จอื่นสำหรับงวด</t>
  </si>
  <si>
    <t>ณ วันที่  30 มิถุนายน 2567</t>
  </si>
  <si>
    <t>2567</t>
  </si>
  <si>
    <t>สำหรับงวดหกเดือนสิ้นสุดวันที่ 30 มิถุนายน 2567</t>
  </si>
  <si>
    <t>ยอดคงเหลือ ณ วันที่ 30 มิถุนายน 2566</t>
  </si>
  <si>
    <t>ยอดคงเหลือ ณ วันที่ 1 มกราคม 2567</t>
  </si>
  <si>
    <t>ยอดคงเหลือ ณ วันที่ 30 มิถุนายน 2567</t>
  </si>
  <si>
    <t>9, 19</t>
  </si>
  <si>
    <t>17, 19</t>
  </si>
  <si>
    <t>15, 19</t>
  </si>
  <si>
    <t>งบฐานะการเงิน</t>
  </si>
  <si>
    <t>8, 19</t>
  </si>
  <si>
    <t>งบการเปลี่ยนแปลงส่วนของเจ้าของ</t>
  </si>
  <si>
    <t>เงินสดรับ(จ่าย)จากการดำเนินงาน</t>
  </si>
  <si>
    <t>เงินสดสุทธิได้มาจาก(ใช้ไปใน)กิจกรรมดำเนินงาน</t>
  </si>
  <si>
    <t>เงินสดและรายการเทียบเท่าเงินสดเพิ่มขึ้น(ลดลง)สุทธิ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</si>
</sst>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.00_);_(* \(#,##0.00\);_(* &quot;-&quot;??_);_(@_)"/>
    <numFmt numFmtId="165" formatCode="\t&quot;฿&quot;#,##0_);[Red]\(\t&quot;฿&quot;#,##0\)"/>
    <numFmt numFmtId="166" formatCode="_(* #,##0_);_(* \(#,##0\);_(* &quot;-&quot;??_);_(@_)"/>
    <numFmt numFmtId="167" formatCode="_(* #,##0_);_(* \(#,##0\);_(* &quot;-  &quot;??_);_(@_)"/>
  </numFmts>
  <fonts count="19" x14ac:knownFonts="1">
    <font>
      <sz val="15"/>
      <color theme="1"/>
      <name val="Cordia New"/>
      <family val="2"/>
    </font>
    <font>
      <sz val="15"/>
      <color indexed="8"/>
      <name val="Cordia New"/>
      <family val="2"/>
    </font>
    <font>
      <b/>
      <sz val="16"/>
      <name val="Angsana New"/>
      <family val="1"/>
    </font>
    <font>
      <sz val="16"/>
      <name val="Angsana New"/>
      <family val="1"/>
    </font>
    <font>
      <b/>
      <sz val="15"/>
      <name val="Angsana New"/>
      <family val="1"/>
    </font>
    <font>
      <i/>
      <sz val="15"/>
      <name val="Angsana New"/>
      <family val="1"/>
    </font>
    <font>
      <b/>
      <i/>
      <sz val="15"/>
      <name val="Angsana New"/>
      <family val="1"/>
    </font>
    <font>
      <sz val="15"/>
      <name val="Angsana New"/>
      <family val="1"/>
    </font>
    <font>
      <i/>
      <sz val="16"/>
      <name val="Angsana New"/>
      <family val="1"/>
    </font>
    <font>
      <sz val="15"/>
      <color indexed="8"/>
      <name val="Angsana New"/>
      <family val="1"/>
    </font>
    <font>
      <i/>
      <sz val="15"/>
      <color indexed="8"/>
      <name val="Angsana New"/>
      <family val="1"/>
    </font>
    <font>
      <sz val="10"/>
      <name val="Arial"/>
      <family val="2"/>
    </font>
    <font>
      <sz val="16"/>
      <color indexed="8"/>
      <name val="Angsana New"/>
      <family val="1"/>
    </font>
    <font>
      <b/>
      <sz val="15"/>
      <color indexed="8"/>
      <name val="Angsana New"/>
      <family val="1"/>
    </font>
    <font>
      <sz val="15"/>
      <color theme="1"/>
      <name val="Angsana New"/>
      <family val="1"/>
    </font>
    <font>
      <b/>
      <sz val="15"/>
      <color theme="1"/>
      <name val="Angsana New"/>
      <family val="1"/>
    </font>
    <font>
      <sz val="14"/>
      <name val="CordiaUPC"/>
      <family val="2"/>
    </font>
    <font>
      <sz val="14"/>
      <name val="Cordia New"/>
      <family val="2"/>
    </font>
    <font>
      <sz val="14"/>
      <name val="Angsana New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165" fontId="11" fillId="0" borderId="0" applyFont="0" applyFill="0" applyBorder="0" applyAlignment="0" applyProtection="0"/>
    <xf numFmtId="0" fontId="16" fillId="0" borderId="0"/>
    <xf numFmtId="0" fontId="17" fillId="0" borderId="0"/>
    <xf numFmtId="0" fontId="17" fillId="0" borderId="0"/>
  </cellStyleXfs>
  <cellXfs count="82">
    <xf numFmtId="0" fontId="0" fillId="0" borderId="0" xfId="0"/>
    <xf numFmtId="0" fontId="3" fillId="0" borderId="0" xfId="0" applyFont="1" applyFill="1" applyAlignment="1"/>
    <xf numFmtId="0" fontId="2" fillId="0" borderId="0" xfId="0" applyFont="1" applyFill="1" applyAlignment="1"/>
    <xf numFmtId="0" fontId="4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7" fillId="0" borderId="0" xfId="0" applyFont="1" applyFill="1" applyAlignment="1"/>
    <xf numFmtId="0" fontId="6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166" fontId="7" fillId="0" borderId="0" xfId="1" applyNumberFormat="1" applyFont="1" applyFill="1" applyBorder="1" applyAlignment="1"/>
    <xf numFmtId="166" fontId="7" fillId="0" borderId="0" xfId="1" applyNumberFormat="1" applyFont="1" applyFill="1" applyAlignment="1"/>
    <xf numFmtId="0" fontId="2" fillId="0" borderId="0" xfId="0" applyFont="1" applyFill="1" applyAlignment="1">
      <alignment horizontal="left"/>
    </xf>
    <xf numFmtId="49" fontId="7" fillId="0" borderId="0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left"/>
    </xf>
    <xf numFmtId="166" fontId="7" fillId="0" borderId="2" xfId="1" applyNumberFormat="1" applyFont="1" applyFill="1" applyBorder="1" applyAlignment="1"/>
    <xf numFmtId="166" fontId="7" fillId="0" borderId="0" xfId="0" applyNumberFormat="1" applyFont="1" applyFill="1" applyAlignment="1"/>
    <xf numFmtId="0" fontId="14" fillId="0" borderId="0" xfId="0" applyFont="1" applyFill="1" applyAlignment="1">
      <alignment horizontal="center"/>
    </xf>
    <xf numFmtId="0" fontId="14" fillId="0" borderId="0" xfId="0" applyFont="1" applyFill="1" applyAlignment="1"/>
    <xf numFmtId="166" fontId="4" fillId="0" borderId="0" xfId="1" applyNumberFormat="1" applyFont="1" applyFill="1" applyAlignment="1"/>
    <xf numFmtId="166" fontId="4" fillId="0" borderId="0" xfId="1" applyNumberFormat="1" applyFont="1" applyFill="1" applyBorder="1" applyAlignment="1"/>
    <xf numFmtId="166" fontId="4" fillId="0" borderId="1" xfId="1" applyNumberFormat="1" applyFont="1" applyFill="1" applyBorder="1" applyAlignment="1"/>
    <xf numFmtId="166" fontId="4" fillId="0" borderId="3" xfId="1" applyNumberFormat="1" applyFont="1" applyFill="1" applyBorder="1" applyAlignment="1"/>
    <xf numFmtId="164" fontId="7" fillId="0" borderId="0" xfId="0" applyNumberFormat="1" applyFont="1" applyFill="1" applyAlignment="1"/>
    <xf numFmtId="0" fontId="8" fillId="0" borderId="0" xfId="0" applyFont="1" applyFill="1" applyAlignment="1"/>
    <xf numFmtId="0" fontId="5" fillId="0" borderId="0" xfId="0" applyFont="1" applyFill="1" applyBorder="1" applyAlignment="1"/>
    <xf numFmtId="0" fontId="9" fillId="0" borderId="0" xfId="0" applyFont="1" applyFill="1" applyBorder="1" applyAlignment="1"/>
    <xf numFmtId="0" fontId="9" fillId="0" borderId="0" xfId="0" applyFont="1" applyFill="1" applyAlignment="1">
      <alignment horizontal="left"/>
    </xf>
    <xf numFmtId="0" fontId="5" fillId="0" borderId="0" xfId="0" applyFont="1" applyFill="1" applyAlignment="1"/>
    <xf numFmtId="0" fontId="9" fillId="0" borderId="0" xfId="0" applyFont="1" applyFill="1" applyAlignment="1">
      <alignment horizontal="center"/>
    </xf>
    <xf numFmtId="0" fontId="13" fillId="0" borderId="0" xfId="0" applyFont="1" applyFill="1" applyAlignment="1"/>
    <xf numFmtId="166" fontId="7" fillId="0" borderId="0" xfId="1" applyNumberFormat="1" applyFont="1" applyFill="1" applyBorder="1" applyAlignment="1">
      <alignment horizontal="right"/>
    </xf>
    <xf numFmtId="166" fontId="4" fillId="0" borderId="0" xfId="1" applyNumberFormat="1" applyFont="1" applyFill="1" applyBorder="1" applyAlignment="1">
      <alignment horizontal="right"/>
    </xf>
    <xf numFmtId="166" fontId="13" fillId="0" borderId="0" xfId="1" applyNumberFormat="1" applyFont="1" applyFill="1" applyBorder="1" applyAlignment="1"/>
    <xf numFmtId="166" fontId="9" fillId="0" borderId="0" xfId="1" applyNumberFormat="1" applyFont="1" applyFill="1" applyBorder="1" applyAlignment="1">
      <alignment horizontal="right"/>
    </xf>
    <xf numFmtId="166" fontId="9" fillId="0" borderId="0" xfId="1" applyNumberFormat="1" applyFont="1" applyFill="1" applyBorder="1" applyAlignment="1"/>
    <xf numFmtId="166" fontId="14" fillId="0" borderId="0" xfId="1" applyNumberFormat="1" applyFont="1" applyFill="1" applyBorder="1" applyAlignment="1"/>
    <xf numFmtId="166" fontId="14" fillId="0" borderId="0" xfId="1" applyNumberFormat="1" applyFont="1" applyFill="1" applyBorder="1" applyAlignment="1">
      <alignment horizontal="right"/>
    </xf>
    <xf numFmtId="166" fontId="9" fillId="0" borderId="0" xfId="1" applyNumberFormat="1" applyFont="1" applyFill="1" applyAlignment="1"/>
    <xf numFmtId="0" fontId="6" fillId="0" borderId="0" xfId="0" applyFont="1" applyFill="1" applyAlignment="1"/>
    <xf numFmtId="166" fontId="13" fillId="0" borderId="3" xfId="1" applyNumberFormat="1" applyFont="1" applyFill="1" applyBorder="1" applyAlignment="1">
      <alignment horizontal="right"/>
    </xf>
    <xf numFmtId="166" fontId="15" fillId="0" borderId="0" xfId="1" applyNumberFormat="1" applyFont="1" applyFill="1" applyBorder="1" applyAlignment="1">
      <alignment horizontal="right"/>
    </xf>
    <xf numFmtId="166" fontId="4" fillId="0" borderId="1" xfId="1" applyNumberFormat="1" applyFont="1" applyFill="1" applyBorder="1" applyAlignment="1">
      <alignment horizontal="right"/>
    </xf>
    <xf numFmtId="0" fontId="4" fillId="0" borderId="0" xfId="0" applyFont="1" applyFill="1" applyAlignment="1"/>
    <xf numFmtId="0" fontId="12" fillId="0" borderId="0" xfId="0" applyFont="1" applyFill="1" applyAlignment="1"/>
    <xf numFmtId="0" fontId="10" fillId="0" borderId="0" xfId="0" applyFont="1" applyFill="1" applyAlignment="1">
      <alignment horizontal="center"/>
    </xf>
    <xf numFmtId="166" fontId="9" fillId="0" borderId="2" xfId="1" applyNumberFormat="1" applyFont="1" applyFill="1" applyBorder="1" applyAlignment="1"/>
    <xf numFmtId="166" fontId="13" fillId="0" borderId="3" xfId="1" applyNumberFormat="1" applyFont="1" applyFill="1" applyBorder="1" applyAlignment="1"/>
    <xf numFmtId="0" fontId="4" fillId="0" borderId="0" xfId="0" applyFont="1" applyFill="1" applyBorder="1" applyAlignment="1">
      <alignment horizontal="center"/>
    </xf>
    <xf numFmtId="166" fontId="5" fillId="0" borderId="0" xfId="1" applyNumberFormat="1" applyFont="1" applyFill="1" applyAlignment="1"/>
    <xf numFmtId="37" fontId="5" fillId="0" borderId="0" xfId="0" applyNumberFormat="1" applyFont="1" applyFill="1" applyBorder="1" applyAlignment="1"/>
    <xf numFmtId="16" fontId="7" fillId="0" borderId="0" xfId="0" quotePrefix="1" applyNumberFormat="1" applyFont="1" applyFill="1" applyAlignment="1">
      <alignment horizontal="center"/>
    </xf>
    <xf numFmtId="164" fontId="4" fillId="0" borderId="1" xfId="1" applyNumberFormat="1" applyFont="1" applyFill="1" applyBorder="1" applyAlignment="1"/>
    <xf numFmtId="166" fontId="15" fillId="0" borderId="0" xfId="1" applyNumberFormat="1" applyFont="1" applyFill="1" applyBorder="1" applyAlignment="1"/>
    <xf numFmtId="166" fontId="13" fillId="0" borderId="0" xfId="1" applyNumberFormat="1" applyFont="1" applyFill="1" applyBorder="1" applyAlignment="1">
      <alignment horizontal="right"/>
    </xf>
    <xf numFmtId="0" fontId="9" fillId="0" borderId="0" xfId="0" applyFont="1" applyFill="1" applyAlignment="1"/>
    <xf numFmtId="0" fontId="9" fillId="0" borderId="0" xfId="0" applyFont="1" applyFill="1" applyBorder="1" applyAlignment="1">
      <alignment horizontal="center"/>
    </xf>
    <xf numFmtId="164" fontId="7" fillId="0" borderId="0" xfId="1" applyNumberFormat="1" applyFont="1" applyFill="1" applyAlignment="1"/>
    <xf numFmtId="0" fontId="0" fillId="0" borderId="0" xfId="0" applyFill="1" applyAlignment="1">
      <alignment horizontal="center"/>
    </xf>
    <xf numFmtId="0" fontId="0" fillId="0" borderId="0" xfId="0" applyFill="1" applyBorder="1" applyAlignment="1">
      <alignment horizontal="center"/>
    </xf>
    <xf numFmtId="0" fontId="18" fillId="0" borderId="0" xfId="0" applyFont="1" applyFill="1" applyAlignment="1">
      <alignment horizontal="center"/>
    </xf>
    <xf numFmtId="0" fontId="12" fillId="0" borderId="0" xfId="0" applyFont="1" applyFill="1" applyAlignment="1">
      <alignment horizontal="right"/>
    </xf>
    <xf numFmtId="37" fontId="9" fillId="0" borderId="0" xfId="0" applyNumberFormat="1" applyFont="1" applyFill="1" applyAlignment="1"/>
    <xf numFmtId="166" fontId="9" fillId="0" borderId="0" xfId="1" applyNumberFormat="1" applyFont="1" applyFill="1" applyAlignment="1">
      <alignment horizontal="right"/>
    </xf>
    <xf numFmtId="167" fontId="4" fillId="0" borderId="3" xfId="0" applyNumberFormat="1" applyFont="1" applyFill="1" applyBorder="1" applyAlignment="1"/>
    <xf numFmtId="167" fontId="4" fillId="0" borderId="0" xfId="0" applyNumberFormat="1" applyFont="1" applyFill="1" applyBorder="1" applyAlignment="1"/>
    <xf numFmtId="167" fontId="9" fillId="0" borderId="0" xfId="0" applyNumberFormat="1" applyFont="1" applyFill="1" applyAlignment="1"/>
    <xf numFmtId="166" fontId="7" fillId="0" borderId="0" xfId="1" applyNumberFormat="1" applyFont="1" applyFill="1" applyAlignment="1">
      <alignment horizontal="center"/>
    </xf>
    <xf numFmtId="166" fontId="13" fillId="0" borderId="4" xfId="0" applyNumberFormat="1" applyFont="1" applyFill="1" applyBorder="1" applyAlignment="1"/>
    <xf numFmtId="166" fontId="13" fillId="0" borderId="0" xfId="0" applyNumberFormat="1" applyFont="1" applyFill="1" applyBorder="1" applyAlignment="1"/>
    <xf numFmtId="166" fontId="7" fillId="0" borderId="0" xfId="0" quotePrefix="1" applyNumberFormat="1" applyFont="1" applyFill="1" applyAlignment="1">
      <alignment horizontal="center"/>
    </xf>
    <xf numFmtId="0" fontId="9" fillId="0" borderId="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5" fillId="0" borderId="2" xfId="0" applyFont="1" applyFill="1" applyBorder="1" applyAlignment="1">
      <alignment horizontal="center"/>
    </xf>
  </cellXfs>
  <cellStyles count="6">
    <cellStyle name="Comma" xfId="1" builtinId="3"/>
    <cellStyle name="Comma 2" xfId="2"/>
    <cellStyle name="Normal" xfId="0" builtinId="0"/>
    <cellStyle name="Normal 54" xfId="5"/>
    <cellStyle name="Normal 6 9" xfId="3"/>
    <cellStyle name="ปกติ_USCT2" xfId="4"/>
  </cellStyles>
  <dxfs count="0"/>
  <tableStyles count="0" defaultTableStyle="TableStyleMedium9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tabSelected="1" view="pageBreakPreview" zoomScaleSheetLayoutView="100" workbookViewId="0">
      <selection activeCell="C19" sqref="C19"/>
    </sheetView>
  </sheetViews>
  <sheetFormatPr defaultColWidth="1.28515625" defaultRowHeight="26.25" customHeight="1" x14ac:dyDescent="0.45"/>
  <cols>
    <col min="1" max="1" width="47.42578125" style="7" customWidth="1"/>
    <col min="2" max="2" width="1.28515625" style="5" customWidth="1"/>
    <col min="3" max="3" width="9" style="5" bestFit="1" customWidth="1"/>
    <col min="4" max="4" width="1.28515625" style="5" customWidth="1"/>
    <col min="5" max="5" width="16" style="5" bestFit="1" customWidth="1"/>
    <col min="6" max="6" width="2.7109375" style="5" customWidth="1"/>
    <col min="7" max="7" width="16" style="5" customWidth="1"/>
    <col min="8" max="9" width="14.140625" style="9" bestFit="1" customWidth="1"/>
    <col min="10" max="11" width="10.5703125" style="9" bestFit="1" customWidth="1"/>
    <col min="12" max="13" width="9.140625" style="9" customWidth="1"/>
    <col min="14" max="244" width="9.140625" style="5" customWidth="1"/>
    <col min="245" max="245" width="45.140625" style="5" customWidth="1"/>
    <col min="246" max="246" width="8.5703125" style="5" customWidth="1"/>
    <col min="247" max="16384" width="1.28515625" style="5"/>
  </cols>
  <sheetData>
    <row r="1" spans="1:13" s="1" customFormat="1" ht="23.25" x14ac:dyDescent="0.5">
      <c r="A1" s="10" t="s">
        <v>25</v>
      </c>
      <c r="H1" s="9"/>
      <c r="I1" s="9"/>
      <c r="J1" s="9"/>
      <c r="K1" s="9"/>
      <c r="L1" s="9"/>
      <c r="M1" s="9"/>
    </row>
    <row r="2" spans="1:13" s="1" customFormat="1" ht="23.25" x14ac:dyDescent="0.5">
      <c r="A2" s="2" t="s">
        <v>84</v>
      </c>
      <c r="H2" s="9"/>
      <c r="I2" s="9"/>
      <c r="J2" s="9"/>
      <c r="K2" s="9"/>
      <c r="L2" s="9"/>
      <c r="M2" s="9"/>
    </row>
    <row r="3" spans="1:13" s="1" customFormat="1" ht="23.25" x14ac:dyDescent="0.5">
      <c r="A3" s="2" t="s">
        <v>75</v>
      </c>
      <c r="H3" s="9"/>
      <c r="I3" s="9"/>
      <c r="J3" s="9"/>
      <c r="K3" s="9"/>
      <c r="L3" s="9"/>
      <c r="M3" s="9"/>
    </row>
    <row r="4" spans="1:13" ht="23.25" x14ac:dyDescent="0.5">
      <c r="A4" s="2"/>
    </row>
    <row r="5" spans="1:13" ht="23.25" x14ac:dyDescent="0.5">
      <c r="A5" s="2"/>
      <c r="E5" s="49" t="s">
        <v>58</v>
      </c>
      <c r="G5" s="49" t="s">
        <v>60</v>
      </c>
    </row>
    <row r="6" spans="1:13" ht="21.75" x14ac:dyDescent="0.45">
      <c r="A6" s="3" t="s">
        <v>0</v>
      </c>
      <c r="B6" s="71"/>
      <c r="C6" s="70" t="s">
        <v>1</v>
      </c>
      <c r="D6" s="71"/>
      <c r="E6" s="11" t="s">
        <v>76</v>
      </c>
      <c r="F6" s="11"/>
      <c r="G6" s="11" t="s">
        <v>59</v>
      </c>
    </row>
    <row r="7" spans="1:13" s="16" customFormat="1" ht="21.75" x14ac:dyDescent="0.45">
      <c r="A7" s="3"/>
      <c r="B7" s="15"/>
      <c r="C7" s="70"/>
      <c r="D7" s="15"/>
      <c r="E7" s="79" t="s">
        <v>19</v>
      </c>
      <c r="F7" s="79"/>
      <c r="G7" s="79"/>
      <c r="H7" s="9"/>
      <c r="I7" s="9"/>
      <c r="J7" s="9"/>
      <c r="K7" s="9"/>
      <c r="L7" s="9"/>
      <c r="M7" s="9"/>
    </row>
    <row r="8" spans="1:13" ht="21.75" x14ac:dyDescent="0.45">
      <c r="A8" s="7" t="s">
        <v>2</v>
      </c>
      <c r="B8" s="70"/>
      <c r="C8" s="70">
        <v>5</v>
      </c>
      <c r="D8" s="70"/>
      <c r="E8" s="9">
        <v>19102667</v>
      </c>
      <c r="F8" s="9"/>
      <c r="G8" s="9">
        <v>14548849</v>
      </c>
    </row>
    <row r="9" spans="1:13" ht="21.75" x14ac:dyDescent="0.45">
      <c r="A9" s="7" t="s">
        <v>26</v>
      </c>
      <c r="B9" s="70"/>
      <c r="C9" s="70">
        <v>6</v>
      </c>
      <c r="D9" s="70"/>
      <c r="E9" s="9">
        <v>2215669</v>
      </c>
      <c r="F9" s="9"/>
      <c r="G9" s="9">
        <v>1241446</v>
      </c>
    </row>
    <row r="10" spans="1:13" ht="21.75" x14ac:dyDescent="0.45">
      <c r="A10" s="12" t="s">
        <v>16</v>
      </c>
      <c r="B10" s="70"/>
      <c r="C10" s="70">
        <v>16</v>
      </c>
      <c r="D10" s="70"/>
      <c r="E10" s="9">
        <v>1292165</v>
      </c>
      <c r="F10" s="9"/>
      <c r="G10" s="9">
        <v>1240729</v>
      </c>
    </row>
    <row r="11" spans="1:13" ht="21.75" x14ac:dyDescent="0.45">
      <c r="A11" s="12" t="s">
        <v>27</v>
      </c>
      <c r="B11" s="70"/>
      <c r="C11" s="70">
        <v>7</v>
      </c>
      <c r="D11" s="70"/>
      <c r="E11" s="13">
        <v>545037</v>
      </c>
      <c r="F11" s="9"/>
      <c r="G11" s="13">
        <v>355515</v>
      </c>
    </row>
    <row r="12" spans="1:13" ht="21.75" x14ac:dyDescent="0.45">
      <c r="A12" s="3"/>
      <c r="B12" s="70"/>
      <c r="C12" s="70"/>
      <c r="D12" s="70"/>
      <c r="E12" s="9"/>
      <c r="F12" s="9"/>
      <c r="G12" s="9"/>
    </row>
    <row r="13" spans="1:13" ht="22.5" thickBot="1" x14ac:dyDescent="0.5">
      <c r="A13" s="3" t="s">
        <v>3</v>
      </c>
      <c r="B13" s="70"/>
      <c r="C13" s="70"/>
      <c r="D13" s="70"/>
      <c r="E13" s="19">
        <f>SUM(E8:E11)</f>
        <v>23155538</v>
      </c>
      <c r="F13" s="18"/>
      <c r="G13" s="19">
        <f>SUM(G8:G11)</f>
        <v>17386539</v>
      </c>
    </row>
    <row r="14" spans="1:13" ht="22.5" thickTop="1" x14ac:dyDescent="0.45">
      <c r="A14" s="3"/>
      <c r="B14" s="70"/>
      <c r="C14" s="70"/>
      <c r="D14" s="70"/>
      <c r="E14" s="18"/>
      <c r="F14" s="18"/>
      <c r="G14" s="18"/>
    </row>
    <row r="15" spans="1:13" ht="21.75" x14ac:dyDescent="0.45">
      <c r="A15" s="3" t="s">
        <v>28</v>
      </c>
      <c r="B15" s="71"/>
      <c r="C15" s="70"/>
      <c r="D15" s="71"/>
      <c r="E15" s="68"/>
      <c r="F15" s="49"/>
      <c r="G15" s="68"/>
    </row>
    <row r="16" spans="1:13" s="26" customFormat="1" ht="21.75" x14ac:dyDescent="0.45">
      <c r="A16" s="4" t="s">
        <v>29</v>
      </c>
      <c r="B16" s="70"/>
      <c r="C16" s="70"/>
      <c r="D16" s="70"/>
      <c r="E16" s="47"/>
      <c r="F16" s="47"/>
      <c r="G16" s="47"/>
      <c r="H16" s="47"/>
      <c r="I16" s="47"/>
      <c r="J16" s="47"/>
      <c r="K16" s="47"/>
      <c r="L16" s="47"/>
      <c r="M16" s="47"/>
    </row>
    <row r="17" spans="1:13" s="26" customFormat="1" ht="21.75" x14ac:dyDescent="0.45">
      <c r="A17" s="7" t="s">
        <v>72</v>
      </c>
      <c r="B17" s="75"/>
      <c r="C17" s="75"/>
      <c r="D17" s="75"/>
      <c r="E17" s="9">
        <v>676978</v>
      </c>
      <c r="F17" s="47"/>
      <c r="G17" s="9">
        <v>0</v>
      </c>
      <c r="H17" s="47"/>
      <c r="I17" s="47"/>
      <c r="J17" s="47"/>
      <c r="K17" s="47"/>
      <c r="L17" s="47"/>
      <c r="M17" s="47"/>
    </row>
    <row r="18" spans="1:13" ht="21.75" x14ac:dyDescent="0.45">
      <c r="A18" s="7" t="s">
        <v>30</v>
      </c>
      <c r="B18" s="70"/>
      <c r="C18" s="78" t="s">
        <v>85</v>
      </c>
      <c r="D18" s="70"/>
      <c r="E18" s="9">
        <v>6460827</v>
      </c>
      <c r="F18" s="9"/>
      <c r="G18" s="9">
        <v>6203646</v>
      </c>
    </row>
    <row r="19" spans="1:13" ht="21.75" x14ac:dyDescent="0.45">
      <c r="A19" s="7" t="s">
        <v>31</v>
      </c>
      <c r="B19" s="70"/>
      <c r="C19" s="77" t="s">
        <v>81</v>
      </c>
      <c r="D19" s="70"/>
      <c r="E19" s="9">
        <v>1692378</v>
      </c>
      <c r="F19" s="9"/>
      <c r="G19" s="9">
        <v>729242</v>
      </c>
    </row>
    <row r="20" spans="1:13" ht="21.75" x14ac:dyDescent="0.45">
      <c r="A20" s="3" t="s">
        <v>4</v>
      </c>
      <c r="B20" s="70"/>
      <c r="C20" s="70"/>
      <c r="D20" s="70"/>
      <c r="E20" s="20">
        <f>SUM(E17:E19)</f>
        <v>8830183</v>
      </c>
      <c r="F20" s="18"/>
      <c r="G20" s="20">
        <f>SUM(G17:G19)</f>
        <v>6932888</v>
      </c>
    </row>
    <row r="21" spans="1:13" ht="21.75" x14ac:dyDescent="0.45">
      <c r="A21" s="3"/>
      <c r="B21" s="70"/>
      <c r="C21" s="70"/>
      <c r="D21" s="70"/>
      <c r="E21" s="18"/>
      <c r="F21" s="18"/>
      <c r="G21" s="18"/>
    </row>
    <row r="22" spans="1:13" s="26" customFormat="1" ht="21.75" x14ac:dyDescent="0.45">
      <c r="A22" s="4" t="s">
        <v>32</v>
      </c>
      <c r="B22" s="70"/>
      <c r="C22" s="70"/>
      <c r="D22" s="70"/>
      <c r="E22" s="48"/>
      <c r="F22" s="48"/>
      <c r="G22" s="48"/>
      <c r="H22" s="47"/>
      <c r="I22" s="47"/>
      <c r="J22" s="47"/>
      <c r="K22" s="47"/>
      <c r="L22" s="47"/>
      <c r="M22" s="47"/>
    </row>
    <row r="23" spans="1:13" ht="21.75" x14ac:dyDescent="0.45">
      <c r="A23" s="7" t="s">
        <v>33</v>
      </c>
      <c r="B23" s="70"/>
      <c r="D23" s="70"/>
      <c r="E23" s="8"/>
      <c r="F23" s="8"/>
      <c r="G23" s="8"/>
    </row>
    <row r="24" spans="1:13" ht="21.75" x14ac:dyDescent="0.45">
      <c r="A24" s="7" t="s">
        <v>34</v>
      </c>
      <c r="B24" s="70"/>
      <c r="C24" s="70">
        <v>11</v>
      </c>
      <c r="D24" s="70"/>
      <c r="E24" s="9">
        <v>9000000</v>
      </c>
      <c r="F24" s="9"/>
      <c r="G24" s="9">
        <v>9000000</v>
      </c>
    </row>
    <row r="25" spans="1:13" ht="21.75" x14ac:dyDescent="0.45">
      <c r="A25" s="7" t="s">
        <v>54</v>
      </c>
      <c r="B25" s="70"/>
      <c r="C25" s="70"/>
      <c r="D25" s="70"/>
      <c r="E25" s="9"/>
      <c r="F25" s="9"/>
      <c r="G25" s="9"/>
    </row>
    <row r="26" spans="1:13" ht="21.75" x14ac:dyDescent="0.45">
      <c r="A26" s="7" t="s">
        <v>5</v>
      </c>
      <c r="B26" s="70"/>
      <c r="C26" s="70"/>
      <c r="D26" s="70"/>
      <c r="E26" s="9"/>
      <c r="F26" s="9"/>
      <c r="G26" s="9"/>
    </row>
    <row r="27" spans="1:13" ht="21.75" x14ac:dyDescent="0.45">
      <c r="A27" s="7" t="s">
        <v>35</v>
      </c>
      <c r="B27" s="70"/>
      <c r="C27" s="70">
        <v>12</v>
      </c>
      <c r="D27" s="70"/>
      <c r="E27" s="9">
        <v>300000</v>
      </c>
      <c r="F27" s="9"/>
      <c r="G27" s="9">
        <v>300000</v>
      </c>
    </row>
    <row r="28" spans="1:13" ht="21.75" x14ac:dyDescent="0.45">
      <c r="A28" s="7" t="s">
        <v>55</v>
      </c>
      <c r="B28" s="70"/>
      <c r="C28" s="70"/>
      <c r="D28" s="70"/>
      <c r="E28" s="13">
        <v>5025355</v>
      </c>
      <c r="F28" s="8"/>
      <c r="G28" s="13">
        <v>1153651</v>
      </c>
    </row>
    <row r="29" spans="1:13" ht="21.75" x14ac:dyDescent="0.45">
      <c r="A29" s="3" t="s">
        <v>36</v>
      </c>
      <c r="B29" s="70"/>
      <c r="C29" s="70"/>
      <c r="D29" s="70"/>
      <c r="E29" s="20">
        <f>SUM(E24:E28)</f>
        <v>14325355</v>
      </c>
      <c r="F29" s="18"/>
      <c r="G29" s="20">
        <f>SUM(G24:G28)</f>
        <v>10453651</v>
      </c>
    </row>
    <row r="30" spans="1:13" ht="21.75" x14ac:dyDescent="0.45">
      <c r="A30" s="3"/>
      <c r="B30" s="70"/>
      <c r="C30" s="70"/>
      <c r="D30" s="70"/>
      <c r="E30" s="9"/>
      <c r="F30" s="9"/>
      <c r="G30" s="9"/>
    </row>
    <row r="31" spans="1:13" ht="22.5" thickBot="1" x14ac:dyDescent="0.5">
      <c r="A31" s="3" t="s">
        <v>37</v>
      </c>
      <c r="B31" s="70"/>
      <c r="C31" s="70"/>
      <c r="D31" s="70"/>
      <c r="E31" s="19">
        <f>SUM(E20,E29)</f>
        <v>23155538</v>
      </c>
      <c r="F31" s="18"/>
      <c r="G31" s="19">
        <f>SUM(G20,G29)</f>
        <v>17386539</v>
      </c>
    </row>
    <row r="32" spans="1:13" ht="22.5" thickTop="1" x14ac:dyDescent="0.45">
      <c r="E32" s="14"/>
      <c r="F32" s="14"/>
      <c r="G32" s="14"/>
    </row>
    <row r="33" spans="5:7" ht="21.75" x14ac:dyDescent="0.45">
      <c r="E33" s="21">
        <f>E13-E31</f>
        <v>0</v>
      </c>
      <c r="F33" s="21"/>
      <c r="G33" s="21">
        <f>G13-G31</f>
        <v>0</v>
      </c>
    </row>
    <row r="34" spans="5:7" ht="21.75" x14ac:dyDescent="0.45">
      <c r="E34" s="14"/>
      <c r="F34" s="14"/>
      <c r="G34" s="14"/>
    </row>
    <row r="35" spans="5:7" ht="21.75" x14ac:dyDescent="0.45"/>
    <row r="36" spans="5:7" ht="21.75" x14ac:dyDescent="0.45"/>
    <row r="37" spans="5:7" ht="21.75" x14ac:dyDescent="0.45"/>
    <row r="38" spans="5:7" ht="21.75" x14ac:dyDescent="0.45"/>
    <row r="39" spans="5:7" ht="21.75" x14ac:dyDescent="0.45"/>
    <row r="40" spans="5:7" ht="21.75" x14ac:dyDescent="0.45"/>
    <row r="41" spans="5:7" ht="21.75" x14ac:dyDescent="0.45"/>
    <row r="42" spans="5:7" ht="21.75" x14ac:dyDescent="0.45"/>
    <row r="43" spans="5:7" ht="21.75" x14ac:dyDescent="0.45"/>
    <row r="44" spans="5:7" ht="21.75" x14ac:dyDescent="0.45"/>
    <row r="45" spans="5:7" ht="21.75" x14ac:dyDescent="0.45"/>
    <row r="46" spans="5:7" ht="21.75" x14ac:dyDescent="0.45"/>
    <row r="47" spans="5:7" ht="21.75" x14ac:dyDescent="0.45"/>
    <row r="48" spans="5:7" ht="21.75" x14ac:dyDescent="0.45"/>
    <row r="49" ht="21.75" x14ac:dyDescent="0.45"/>
    <row r="50" ht="21.75" x14ac:dyDescent="0.45"/>
    <row r="51" ht="21.75" x14ac:dyDescent="0.45"/>
    <row r="52" ht="21.75" x14ac:dyDescent="0.45"/>
    <row r="53" ht="21.75" x14ac:dyDescent="0.45"/>
    <row r="54" ht="21.75" x14ac:dyDescent="0.45"/>
    <row r="55" ht="21.75" x14ac:dyDescent="0.45"/>
    <row r="56" ht="21.75" x14ac:dyDescent="0.45"/>
    <row r="57" ht="21.75" x14ac:dyDescent="0.45"/>
    <row r="58" ht="21.75" x14ac:dyDescent="0.45"/>
  </sheetData>
  <sheetProtection password="F7ED" sheet="1" objects="1" scenarios="1"/>
  <mergeCells count="1">
    <mergeCell ref="E7:G7"/>
  </mergeCells>
  <pageMargins left="0.70866141732283472" right="0.31496062992125984" top="0.74803149606299213" bottom="0.74803149606299213" header="0.31496062992125984" footer="0.31496062992125984"/>
  <pageSetup paperSize="9" firstPageNumber="4" orientation="portrait" useFirstPageNumber="1" r:id="rId1"/>
  <headerFooter>
    <oddFooter>&amp;L&amp;"Angsana New,Regular"หมายเหตุประกอบงบการเงินเป็นส่วนหนึ่งของงบการเงินนี้&amp;R&amp;"Angsana New,Regular"&amp;P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1"/>
  <sheetViews>
    <sheetView view="pageBreakPreview" zoomScaleSheetLayoutView="100" workbookViewId="0">
      <selection activeCell="E15" sqref="E15"/>
    </sheetView>
  </sheetViews>
  <sheetFormatPr defaultColWidth="1.28515625" defaultRowHeight="26.25" customHeight="1" x14ac:dyDescent="0.45"/>
  <cols>
    <col min="1" max="1" width="46.42578125" style="7" customWidth="1"/>
    <col min="2" max="2" width="1.28515625" style="5" customWidth="1"/>
    <col min="3" max="3" width="9" style="5" bestFit="1" customWidth="1"/>
    <col min="4" max="4" width="1.28515625" style="5" customWidth="1"/>
    <col min="5" max="5" width="14.28515625" style="5" customWidth="1"/>
    <col min="6" max="6" width="2.7109375" style="5" customWidth="1"/>
    <col min="7" max="7" width="14.28515625" style="5" customWidth="1"/>
    <col min="8" max="9" width="14.140625" style="9" bestFit="1" customWidth="1"/>
    <col min="10" max="11" width="10.5703125" style="9" bestFit="1" customWidth="1"/>
    <col min="12" max="13" width="9.140625" style="9" customWidth="1"/>
    <col min="14" max="244" width="9.140625" style="5" customWidth="1"/>
    <col min="245" max="245" width="45.140625" style="5" customWidth="1"/>
    <col min="246" max="246" width="8.5703125" style="5" customWidth="1"/>
    <col min="247" max="16384" width="1.28515625" style="5"/>
  </cols>
  <sheetData>
    <row r="1" spans="1:13" s="1" customFormat="1" ht="23.25" x14ac:dyDescent="0.5">
      <c r="A1" s="10" t="s">
        <v>25</v>
      </c>
      <c r="H1" s="9"/>
      <c r="I1" s="9"/>
      <c r="J1" s="9"/>
      <c r="K1" s="9"/>
      <c r="L1" s="9"/>
      <c r="M1" s="9"/>
    </row>
    <row r="2" spans="1:13" s="1" customFormat="1" ht="23.25" x14ac:dyDescent="0.5">
      <c r="A2" s="2" t="s">
        <v>20</v>
      </c>
      <c r="H2" s="9"/>
      <c r="I2" s="9"/>
      <c r="J2" s="9"/>
      <c r="K2" s="9"/>
      <c r="L2" s="9"/>
      <c r="M2" s="9"/>
    </row>
    <row r="3" spans="1:13" ht="23.25" x14ac:dyDescent="0.5">
      <c r="A3" s="2" t="s">
        <v>77</v>
      </c>
    </row>
    <row r="4" spans="1:13" ht="23.25" x14ac:dyDescent="0.5">
      <c r="A4" s="2"/>
      <c r="E4" s="80"/>
      <c r="F4" s="80"/>
      <c r="G4" s="80"/>
    </row>
    <row r="5" spans="1:13" ht="21.75" x14ac:dyDescent="0.45">
      <c r="A5" s="3"/>
      <c r="B5" s="73"/>
      <c r="C5" s="72" t="s">
        <v>1</v>
      </c>
      <c r="D5" s="73"/>
      <c r="E5" s="11" t="s">
        <v>76</v>
      </c>
      <c r="F5" s="11"/>
      <c r="G5" s="11" t="s">
        <v>59</v>
      </c>
    </row>
    <row r="6" spans="1:13" s="16" customFormat="1" ht="21.75" x14ac:dyDescent="0.45">
      <c r="A6" s="3"/>
      <c r="B6" s="15"/>
      <c r="C6" s="72"/>
      <c r="D6" s="15"/>
      <c r="E6" s="79" t="s">
        <v>19</v>
      </c>
      <c r="F6" s="79"/>
      <c r="G6" s="79"/>
      <c r="H6" s="9"/>
      <c r="I6" s="9"/>
      <c r="J6" s="9"/>
      <c r="K6" s="9"/>
      <c r="L6" s="9"/>
      <c r="M6" s="9"/>
    </row>
    <row r="7" spans="1:13" ht="21.75" x14ac:dyDescent="0.45">
      <c r="A7" s="4" t="s">
        <v>6</v>
      </c>
      <c r="B7" s="72"/>
      <c r="C7" s="72"/>
      <c r="D7" s="72"/>
      <c r="E7" s="9"/>
      <c r="F7" s="9"/>
      <c r="G7" s="9"/>
    </row>
    <row r="8" spans="1:13" ht="21.75" x14ac:dyDescent="0.45">
      <c r="A8" s="7" t="s">
        <v>38</v>
      </c>
      <c r="B8" s="72"/>
      <c r="C8" s="72">
        <v>13</v>
      </c>
      <c r="D8" s="72"/>
      <c r="E8" s="9">
        <v>13755984</v>
      </c>
      <c r="F8" s="9"/>
      <c r="G8" s="9">
        <v>7722480</v>
      </c>
    </row>
    <row r="9" spans="1:13" ht="21.75" x14ac:dyDescent="0.45">
      <c r="A9" s="12" t="s">
        <v>39</v>
      </c>
      <c r="B9" s="72"/>
      <c r="C9" s="72">
        <v>14</v>
      </c>
      <c r="D9" s="72"/>
      <c r="E9" s="9">
        <v>56538</v>
      </c>
      <c r="F9" s="9"/>
      <c r="G9" s="9">
        <v>19376</v>
      </c>
    </row>
    <row r="10" spans="1:13" ht="21.75" x14ac:dyDescent="0.45">
      <c r="A10" s="3" t="s">
        <v>7</v>
      </c>
      <c r="B10" s="72"/>
      <c r="C10" s="72"/>
      <c r="D10" s="72"/>
      <c r="E10" s="20">
        <f>SUM(E8:E9)</f>
        <v>13812522</v>
      </c>
      <c r="F10" s="18"/>
      <c r="G10" s="20">
        <f>SUM(G8:G9)</f>
        <v>7741856</v>
      </c>
    </row>
    <row r="11" spans="1:13" ht="21.75" x14ac:dyDescent="0.45">
      <c r="A11" s="3"/>
      <c r="B11" s="72"/>
      <c r="C11" s="72"/>
      <c r="D11" s="72"/>
      <c r="E11" s="18"/>
      <c r="F11" s="18"/>
      <c r="G11" s="18"/>
    </row>
    <row r="12" spans="1:13" ht="21.75" x14ac:dyDescent="0.45">
      <c r="A12" s="4" t="s">
        <v>8</v>
      </c>
      <c r="B12" s="73"/>
      <c r="C12" s="73"/>
      <c r="D12" s="73"/>
      <c r="E12" s="9"/>
      <c r="F12" s="9"/>
      <c r="G12" s="9"/>
    </row>
    <row r="13" spans="1:13" ht="21.75" x14ac:dyDescent="0.45">
      <c r="A13" s="7" t="s">
        <v>23</v>
      </c>
      <c r="B13" s="72"/>
      <c r="C13" s="77" t="s">
        <v>83</v>
      </c>
      <c r="D13" s="72"/>
      <c r="E13" s="9">
        <v>7352141</v>
      </c>
      <c r="F13" s="9"/>
      <c r="G13" s="9">
        <v>5476312</v>
      </c>
    </row>
    <row r="14" spans="1:13" ht="21.75" x14ac:dyDescent="0.45">
      <c r="A14" s="7" t="s">
        <v>40</v>
      </c>
      <c r="B14" s="72"/>
      <c r="C14" s="72"/>
      <c r="D14" s="72"/>
      <c r="E14" s="9">
        <v>125000</v>
      </c>
      <c r="F14" s="9"/>
      <c r="G14" s="9">
        <v>125000</v>
      </c>
    </row>
    <row r="15" spans="1:13" s="9" customFormat="1" ht="21.75" x14ac:dyDescent="0.45">
      <c r="A15" s="7" t="s">
        <v>22</v>
      </c>
      <c r="B15" s="72"/>
      <c r="C15" s="77" t="s">
        <v>82</v>
      </c>
      <c r="D15" s="72"/>
      <c r="E15" s="9">
        <v>1455062</v>
      </c>
      <c r="G15" s="9">
        <v>1457327</v>
      </c>
    </row>
    <row r="16" spans="1:13" s="9" customFormat="1" ht="21.75" x14ac:dyDescent="0.45">
      <c r="A16" s="3" t="s">
        <v>9</v>
      </c>
      <c r="B16" s="72"/>
      <c r="C16" s="72"/>
      <c r="D16" s="72"/>
      <c r="E16" s="20">
        <f>SUM(E13:E15)</f>
        <v>8932203</v>
      </c>
      <c r="F16" s="18"/>
      <c r="G16" s="20">
        <f>SUM(G13:G15)</f>
        <v>7058639</v>
      </c>
    </row>
    <row r="17" spans="1:9" ht="21.75" x14ac:dyDescent="0.45">
      <c r="A17" s="3"/>
      <c r="B17" s="72"/>
      <c r="C17" s="72"/>
      <c r="D17" s="72"/>
      <c r="E17" s="18"/>
      <c r="F17" s="18"/>
      <c r="G17" s="18"/>
    </row>
    <row r="18" spans="1:9" s="17" customFormat="1" ht="21.75" x14ac:dyDescent="0.45">
      <c r="A18" s="3" t="s">
        <v>61</v>
      </c>
      <c r="B18" s="6"/>
      <c r="C18" s="6"/>
      <c r="D18" s="6"/>
      <c r="E18" s="17">
        <f>E10-E16</f>
        <v>4880319</v>
      </c>
      <c r="G18" s="17">
        <f>G10-G16</f>
        <v>683217</v>
      </c>
    </row>
    <row r="19" spans="1:9" s="9" customFormat="1" ht="21.75" x14ac:dyDescent="0.45">
      <c r="A19" s="7" t="s">
        <v>56</v>
      </c>
      <c r="B19" s="72"/>
      <c r="C19" s="72">
        <v>16</v>
      </c>
      <c r="D19" s="72"/>
      <c r="E19" s="13">
        <v>1008615</v>
      </c>
      <c r="G19" s="13">
        <v>170565</v>
      </c>
    </row>
    <row r="20" spans="1:9" s="9" customFormat="1" ht="21.75" x14ac:dyDescent="0.45">
      <c r="A20" s="3" t="s">
        <v>62</v>
      </c>
      <c r="B20" s="72"/>
      <c r="C20" s="72"/>
      <c r="D20" s="72"/>
      <c r="E20" s="20">
        <f>E18-E19</f>
        <v>3871704</v>
      </c>
      <c r="F20" s="17"/>
      <c r="G20" s="20">
        <f>G18-G19</f>
        <v>512652</v>
      </c>
    </row>
    <row r="21" spans="1:9" ht="21.75" x14ac:dyDescent="0.45">
      <c r="A21" s="3"/>
      <c r="B21" s="72"/>
      <c r="C21" s="72"/>
      <c r="D21" s="72"/>
      <c r="E21" s="18"/>
      <c r="F21" s="18"/>
      <c r="G21" s="18"/>
    </row>
    <row r="22" spans="1:9" ht="21.75" x14ac:dyDescent="0.45">
      <c r="A22" s="3" t="s">
        <v>73</v>
      </c>
      <c r="B22" s="72"/>
      <c r="C22" s="72"/>
      <c r="D22" s="72"/>
      <c r="E22" s="9"/>
      <c r="F22" s="9"/>
      <c r="G22" s="9"/>
      <c r="I22" s="3"/>
    </row>
    <row r="23" spans="1:9" s="9" customFormat="1" ht="21.75" x14ac:dyDescent="0.45">
      <c r="A23" s="7" t="s">
        <v>74</v>
      </c>
      <c r="B23" s="72"/>
      <c r="C23" s="72"/>
      <c r="D23" s="72"/>
      <c r="E23" s="13">
        <v>0</v>
      </c>
      <c r="F23" s="8"/>
      <c r="G23" s="13">
        <v>0</v>
      </c>
      <c r="I23" s="55"/>
    </row>
    <row r="24" spans="1:9" s="9" customFormat="1" ht="21.75" x14ac:dyDescent="0.45">
      <c r="A24" s="3"/>
      <c r="B24" s="72"/>
      <c r="C24" s="72"/>
      <c r="D24" s="72"/>
    </row>
    <row r="25" spans="1:9" s="9" customFormat="1" ht="22.5" thickBot="1" x14ac:dyDescent="0.5">
      <c r="A25" s="3" t="s">
        <v>63</v>
      </c>
      <c r="B25" s="72"/>
      <c r="C25" s="72"/>
      <c r="D25" s="72"/>
      <c r="E25" s="19">
        <f>SUM(E20,E23)</f>
        <v>3871704</v>
      </c>
      <c r="F25" s="18"/>
      <c r="G25" s="19">
        <f>SUM(G20,G23)</f>
        <v>512652</v>
      </c>
    </row>
    <row r="26" spans="1:9" s="9" customFormat="1" ht="22.5" thickTop="1" x14ac:dyDescent="0.45">
      <c r="A26" s="3"/>
      <c r="B26" s="72"/>
      <c r="C26" s="72"/>
      <c r="D26" s="72"/>
    </row>
    <row r="27" spans="1:9" s="9" customFormat="1" ht="21.75" x14ac:dyDescent="0.45">
      <c r="A27" s="3" t="s">
        <v>41</v>
      </c>
      <c r="B27" s="72"/>
      <c r="C27" s="72"/>
      <c r="D27" s="72"/>
    </row>
    <row r="28" spans="1:9" s="9" customFormat="1" ht="22.5" thickBot="1" x14ac:dyDescent="0.5">
      <c r="A28" s="7" t="s">
        <v>64</v>
      </c>
      <c r="B28" s="72"/>
      <c r="C28" s="72">
        <v>18</v>
      </c>
      <c r="D28" s="72"/>
      <c r="E28" s="50">
        <v>4.3018933333333331</v>
      </c>
      <c r="F28" s="18"/>
      <c r="G28" s="50">
        <v>0.56999999999999995</v>
      </c>
    </row>
    <row r="29" spans="1:9" s="9" customFormat="1" ht="22.5" thickTop="1" x14ac:dyDescent="0.45">
      <c r="A29" s="7"/>
      <c r="B29" s="5"/>
      <c r="C29" s="5"/>
      <c r="D29" s="5"/>
      <c r="E29" s="14"/>
      <c r="F29" s="14"/>
      <c r="G29" s="14"/>
    </row>
    <row r="30" spans="1:9" ht="21.75" x14ac:dyDescent="0.45"/>
    <row r="31" spans="1:9" ht="21.75" x14ac:dyDescent="0.45"/>
    <row r="32" spans="1:9" ht="21.75" x14ac:dyDescent="0.45"/>
    <row r="33" ht="21.75" x14ac:dyDescent="0.45"/>
    <row r="34" ht="21.75" x14ac:dyDescent="0.45"/>
    <row r="35" ht="15.75" customHeight="1" x14ac:dyDescent="0.45"/>
    <row r="36" ht="21.75" x14ac:dyDescent="0.45"/>
    <row r="37" ht="21.75" x14ac:dyDescent="0.45"/>
    <row r="38" ht="21.75" x14ac:dyDescent="0.45"/>
    <row r="39" ht="21.75" x14ac:dyDescent="0.45"/>
    <row r="40" ht="21.75" x14ac:dyDescent="0.45"/>
    <row r="41" ht="21.75" x14ac:dyDescent="0.45"/>
    <row r="42" ht="21.75" x14ac:dyDescent="0.45"/>
    <row r="43" ht="21.75" x14ac:dyDescent="0.45"/>
    <row r="44" ht="21.75" x14ac:dyDescent="0.45"/>
    <row r="45" ht="21.75" x14ac:dyDescent="0.45"/>
    <row r="46" ht="21.75" x14ac:dyDescent="0.45"/>
    <row r="47" ht="21.75" x14ac:dyDescent="0.45"/>
    <row r="48" ht="21.75" x14ac:dyDescent="0.45"/>
    <row r="49" ht="21.75" x14ac:dyDescent="0.45"/>
    <row r="50" ht="21.75" x14ac:dyDescent="0.45"/>
    <row r="51" ht="21.75" x14ac:dyDescent="0.45"/>
    <row r="52" ht="21.75" x14ac:dyDescent="0.45"/>
    <row r="53" ht="21.75" x14ac:dyDescent="0.45"/>
    <row r="54" ht="21.75" x14ac:dyDescent="0.45"/>
    <row r="55" ht="21.75" x14ac:dyDescent="0.45"/>
    <row r="56" ht="21.75" x14ac:dyDescent="0.45"/>
    <row r="57" ht="21.75" x14ac:dyDescent="0.45"/>
    <row r="58" ht="21.75" x14ac:dyDescent="0.45"/>
    <row r="59" ht="21.75" x14ac:dyDescent="0.45"/>
    <row r="60" ht="21.75" x14ac:dyDescent="0.45"/>
    <row r="61" ht="21.75" x14ac:dyDescent="0.45"/>
  </sheetData>
  <sheetProtection password="F7ED" sheet="1" objects="1" scenarios="1"/>
  <mergeCells count="2">
    <mergeCell ref="E4:G4"/>
    <mergeCell ref="E6:G6"/>
  </mergeCells>
  <pageMargins left="0.70866141732283472" right="0.39370078740157483" top="0.74803149606299213" bottom="0.74803149606299213" header="0.31496062992125984" footer="0.31496062992125984"/>
  <pageSetup paperSize="9" firstPageNumber="5" orientation="portrait" useFirstPageNumber="1" r:id="rId1"/>
  <headerFooter>
    <oddFooter>&amp;L&amp;"Angsana New,Regular"หมายเหตุประกอบงบการเงินเป็นส่วนหนึ่งของงบการเงินนี้&amp;R&amp;"Angsana New,Regular"&amp;P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view="pageBreakPreview" zoomScaleSheetLayoutView="100" workbookViewId="0">
      <selection activeCell="A3" sqref="A3"/>
    </sheetView>
  </sheetViews>
  <sheetFormatPr defaultColWidth="9.140625" defaultRowHeight="23.25" customHeight="1" x14ac:dyDescent="0.45"/>
  <cols>
    <col min="1" max="1" width="40.140625" style="25" customWidth="1"/>
    <col min="2" max="2" width="7.5703125" style="26" customWidth="1"/>
    <col min="3" max="3" width="1.140625" style="53" customWidth="1"/>
    <col min="4" max="4" width="12.7109375" style="53" customWidth="1"/>
    <col min="5" max="5" width="1.7109375" style="53" customWidth="1"/>
    <col min="6" max="6" width="12.7109375" style="53" customWidth="1"/>
    <col min="7" max="7" width="2" style="53" customWidth="1"/>
    <col min="8" max="8" width="12.7109375" style="53" customWidth="1"/>
    <col min="9" max="9" width="2" style="53" customWidth="1"/>
    <col min="10" max="10" width="12.7109375" style="53" customWidth="1"/>
    <col min="11" max="11" width="1" style="53" customWidth="1"/>
    <col min="12" max="12" width="18.7109375" style="53" bestFit="1" customWidth="1"/>
    <col min="13" max="16384" width="9.140625" style="53"/>
  </cols>
  <sheetData>
    <row r="1" spans="1:12" s="1" customFormat="1" ht="23.25" customHeight="1" x14ac:dyDescent="0.5">
      <c r="A1" s="10" t="s">
        <v>42</v>
      </c>
      <c r="B1" s="22"/>
    </row>
    <row r="2" spans="1:12" s="1" customFormat="1" ht="23.25" customHeight="1" x14ac:dyDescent="0.55000000000000004">
      <c r="A2" s="10" t="s">
        <v>86</v>
      </c>
      <c r="B2" s="22"/>
      <c r="L2" s="56"/>
    </row>
    <row r="3" spans="1:12" s="1" customFormat="1" ht="24" x14ac:dyDescent="0.55000000000000004">
      <c r="A3" s="2" t="s">
        <v>77</v>
      </c>
      <c r="B3" s="22"/>
      <c r="L3" s="56"/>
    </row>
    <row r="4" spans="1:12" s="24" customFormat="1" ht="20.25" customHeight="1" x14ac:dyDescent="0.55000000000000004">
      <c r="A4" s="69"/>
      <c r="B4" s="23"/>
      <c r="D4" s="46"/>
      <c r="E4" s="46"/>
      <c r="F4" s="46"/>
      <c r="G4" s="46"/>
      <c r="H4" s="46"/>
      <c r="I4" s="46"/>
      <c r="J4" s="46"/>
      <c r="L4" s="57"/>
    </row>
    <row r="5" spans="1:12" ht="21.75" x14ac:dyDescent="0.45">
      <c r="B5" s="72"/>
      <c r="C5" s="72"/>
      <c r="D5" s="15" t="s">
        <v>14</v>
      </c>
      <c r="E5" s="16"/>
      <c r="F5" s="81" t="s">
        <v>54</v>
      </c>
      <c r="G5" s="81"/>
      <c r="H5" s="81"/>
      <c r="J5" s="15" t="s">
        <v>10</v>
      </c>
      <c r="K5" s="58"/>
    </row>
    <row r="6" spans="1:12" ht="21.75" x14ac:dyDescent="0.45">
      <c r="B6" s="72" t="s">
        <v>1</v>
      </c>
      <c r="C6" s="72"/>
      <c r="D6" s="15" t="s">
        <v>15</v>
      </c>
      <c r="E6" s="16"/>
      <c r="F6" s="15" t="s">
        <v>43</v>
      </c>
      <c r="G6" s="15"/>
      <c r="H6" s="15" t="s">
        <v>17</v>
      </c>
      <c r="I6" s="15"/>
      <c r="J6" s="15" t="s">
        <v>11</v>
      </c>
      <c r="K6" s="58"/>
    </row>
    <row r="7" spans="1:12" ht="21.75" x14ac:dyDescent="0.45">
      <c r="B7" s="72"/>
      <c r="C7" s="72"/>
      <c r="D7" s="79" t="s">
        <v>19</v>
      </c>
      <c r="E7" s="79"/>
      <c r="F7" s="79"/>
      <c r="G7" s="79"/>
      <c r="H7" s="79"/>
      <c r="I7" s="79"/>
      <c r="J7" s="79"/>
      <c r="K7" s="58"/>
    </row>
    <row r="8" spans="1:12" ht="21.75" x14ac:dyDescent="0.45">
      <c r="A8" s="37" t="s">
        <v>65</v>
      </c>
      <c r="B8" s="76"/>
      <c r="C8" s="76"/>
      <c r="D8" s="76"/>
      <c r="E8" s="76"/>
      <c r="F8" s="76"/>
      <c r="G8" s="76"/>
      <c r="H8" s="76"/>
      <c r="I8" s="76"/>
      <c r="J8" s="76"/>
      <c r="K8" s="58"/>
    </row>
    <row r="9" spans="1:12" ht="14.25" customHeight="1" x14ac:dyDescent="0.45">
      <c r="A9" s="3"/>
      <c r="B9" s="43"/>
      <c r="C9" s="26"/>
      <c r="D9" s="29"/>
      <c r="E9" s="33"/>
      <c r="F9" s="29"/>
      <c r="G9" s="8"/>
      <c r="H9" s="29"/>
      <c r="I9" s="29"/>
      <c r="J9" s="29"/>
    </row>
    <row r="10" spans="1:12" s="28" customFormat="1" ht="22.5" customHeight="1" x14ac:dyDescent="0.45">
      <c r="A10" s="3" t="s">
        <v>69</v>
      </c>
      <c r="B10" s="43"/>
      <c r="C10" s="37"/>
      <c r="D10" s="30">
        <v>9000000</v>
      </c>
      <c r="E10" s="31"/>
      <c r="F10" s="30">
        <v>300000</v>
      </c>
      <c r="G10" s="18"/>
      <c r="H10" s="30">
        <v>290727</v>
      </c>
      <c r="I10" s="30"/>
      <c r="J10" s="30">
        <f>SUM(D10:I10)</f>
        <v>9590727</v>
      </c>
    </row>
    <row r="11" spans="1:12" ht="14.25" customHeight="1" x14ac:dyDescent="0.45">
      <c r="A11" s="3"/>
      <c r="B11" s="43"/>
      <c r="C11" s="26"/>
      <c r="D11" s="29"/>
      <c r="E11" s="33"/>
      <c r="F11" s="29"/>
      <c r="G11" s="8"/>
      <c r="H11" s="29"/>
      <c r="I11" s="29"/>
      <c r="J11" s="29"/>
    </row>
    <row r="12" spans="1:12" s="28" customFormat="1" ht="23.25" customHeight="1" x14ac:dyDescent="0.45">
      <c r="A12" s="3" t="s">
        <v>66</v>
      </c>
      <c r="B12" s="6"/>
      <c r="C12" s="37"/>
      <c r="D12" s="52"/>
      <c r="E12" s="31"/>
      <c r="F12" s="51"/>
      <c r="G12" s="39"/>
      <c r="H12" s="39"/>
      <c r="I12" s="31"/>
      <c r="J12" s="31"/>
    </row>
    <row r="13" spans="1:12" ht="23.25" customHeight="1" x14ac:dyDescent="0.45">
      <c r="A13" s="7" t="s">
        <v>67</v>
      </c>
      <c r="B13" s="76"/>
      <c r="C13" s="26"/>
      <c r="D13" s="32">
        <v>0</v>
      </c>
      <c r="E13" s="33"/>
      <c r="F13" s="34">
        <v>0</v>
      </c>
      <c r="G13" s="35"/>
      <c r="H13" s="35">
        <v>512652</v>
      </c>
      <c r="I13" s="33"/>
      <c r="J13" s="33">
        <f>SUM(D13:H13)</f>
        <v>512652</v>
      </c>
    </row>
    <row r="14" spans="1:12" s="28" customFormat="1" ht="23.25" customHeight="1" x14ac:dyDescent="0.45">
      <c r="A14" s="3" t="s">
        <v>68</v>
      </c>
      <c r="B14" s="6"/>
      <c r="C14" s="37"/>
      <c r="D14" s="38">
        <f>SUM(D13:D13)</f>
        <v>0</v>
      </c>
      <c r="E14" s="31"/>
      <c r="F14" s="38">
        <f>SUM(F13:F13)</f>
        <v>0</v>
      </c>
      <c r="G14" s="39"/>
      <c r="H14" s="38">
        <f>SUM(H13:H13)</f>
        <v>512652</v>
      </c>
      <c r="I14" s="31"/>
      <c r="J14" s="38">
        <f>SUM(J13:J13)</f>
        <v>512652</v>
      </c>
    </row>
    <row r="15" spans="1:12" ht="14.25" customHeight="1" x14ac:dyDescent="0.45">
      <c r="A15" s="3"/>
      <c r="B15" s="43"/>
      <c r="C15" s="26"/>
      <c r="D15" s="29"/>
      <c r="E15" s="33"/>
      <c r="F15" s="29"/>
      <c r="G15" s="8"/>
      <c r="H15" s="29"/>
      <c r="I15" s="29"/>
      <c r="J15" s="29"/>
    </row>
    <row r="16" spans="1:12" s="28" customFormat="1" ht="23.25" customHeight="1" thickBot="1" x14ac:dyDescent="0.5">
      <c r="A16" s="3" t="s">
        <v>78</v>
      </c>
      <c r="B16" s="43"/>
      <c r="C16" s="37"/>
      <c r="D16" s="40">
        <f>SUM(D10,D14)</f>
        <v>9000000</v>
      </c>
      <c r="E16" s="31"/>
      <c r="F16" s="40">
        <f>SUM(F10,F14)</f>
        <v>300000</v>
      </c>
      <c r="G16" s="18"/>
      <c r="H16" s="40">
        <f>SUM(H10,H14)</f>
        <v>803379</v>
      </c>
      <c r="I16" s="30"/>
      <c r="J16" s="40">
        <f>SUM(J10,J14)</f>
        <v>10103379</v>
      </c>
    </row>
    <row r="17" spans="1:11" ht="14.25" customHeight="1" thickTop="1" x14ac:dyDescent="0.45">
      <c r="A17" s="3"/>
      <c r="B17" s="43"/>
      <c r="C17" s="26"/>
      <c r="D17" s="29"/>
      <c r="E17" s="33"/>
      <c r="F17" s="29"/>
      <c r="G17" s="8"/>
      <c r="H17" s="29"/>
      <c r="I17" s="29"/>
      <c r="J17" s="29"/>
    </row>
    <row r="18" spans="1:11" ht="21.75" x14ac:dyDescent="0.45">
      <c r="A18" s="37" t="s">
        <v>77</v>
      </c>
      <c r="B18" s="72"/>
      <c r="C18" s="72"/>
      <c r="D18" s="72"/>
      <c r="E18" s="72"/>
      <c r="F18" s="72"/>
      <c r="G18" s="72"/>
      <c r="H18" s="72"/>
      <c r="I18" s="72"/>
      <c r="J18" s="72"/>
      <c r="K18" s="58"/>
    </row>
    <row r="19" spans="1:11" ht="14.25" customHeight="1" x14ac:dyDescent="0.45">
      <c r="A19" s="3"/>
      <c r="B19" s="43"/>
      <c r="C19" s="26"/>
      <c r="D19" s="29"/>
      <c r="E19" s="33"/>
      <c r="F19" s="29"/>
      <c r="G19" s="8"/>
      <c r="H19" s="29"/>
      <c r="I19" s="29"/>
      <c r="J19" s="29"/>
    </row>
    <row r="20" spans="1:11" s="28" customFormat="1" ht="22.5" customHeight="1" x14ac:dyDescent="0.45">
      <c r="A20" s="3" t="s">
        <v>79</v>
      </c>
      <c r="B20" s="43"/>
      <c r="C20" s="37"/>
      <c r="D20" s="30">
        <v>9000000</v>
      </c>
      <c r="E20" s="31"/>
      <c r="F20" s="30">
        <v>300000</v>
      </c>
      <c r="G20" s="18"/>
      <c r="H20" s="30">
        <v>1153651</v>
      </c>
      <c r="I20" s="30"/>
      <c r="J20" s="30">
        <f>SUM(D20:I20)</f>
        <v>10453651</v>
      </c>
    </row>
    <row r="21" spans="1:11" ht="14.25" customHeight="1" x14ac:dyDescent="0.45">
      <c r="A21" s="3"/>
      <c r="B21" s="43"/>
      <c r="C21" s="26"/>
      <c r="D21" s="29"/>
      <c r="E21" s="33"/>
      <c r="F21" s="29"/>
      <c r="G21" s="8"/>
      <c r="H21" s="29"/>
      <c r="I21" s="29"/>
      <c r="J21" s="29"/>
    </row>
    <row r="22" spans="1:11" s="28" customFormat="1" ht="23.25" customHeight="1" x14ac:dyDescent="0.45">
      <c r="A22" s="3" t="s">
        <v>66</v>
      </c>
      <c r="B22" s="6"/>
      <c r="C22" s="37"/>
      <c r="D22" s="52"/>
      <c r="E22" s="31"/>
      <c r="F22" s="51"/>
      <c r="G22" s="39"/>
      <c r="H22" s="39"/>
      <c r="I22" s="31"/>
      <c r="J22" s="31"/>
    </row>
    <row r="23" spans="1:11" ht="23.25" customHeight="1" x14ac:dyDescent="0.45">
      <c r="A23" s="7" t="s">
        <v>67</v>
      </c>
      <c r="B23" s="72"/>
      <c r="C23" s="26"/>
      <c r="D23" s="32">
        <v>0</v>
      </c>
      <c r="E23" s="33"/>
      <c r="F23" s="34">
        <v>0</v>
      </c>
      <c r="G23" s="35"/>
      <c r="H23" s="35">
        <v>3871704</v>
      </c>
      <c r="I23" s="33"/>
      <c r="J23" s="33">
        <f>SUM(D23:H23)</f>
        <v>3871704</v>
      </c>
    </row>
    <row r="24" spans="1:11" s="28" customFormat="1" ht="23.25" customHeight="1" x14ac:dyDescent="0.45">
      <c r="A24" s="3" t="s">
        <v>68</v>
      </c>
      <c r="B24" s="6"/>
      <c r="C24" s="37"/>
      <c r="D24" s="38">
        <f>SUM(D23:D23)</f>
        <v>0</v>
      </c>
      <c r="E24" s="31"/>
      <c r="F24" s="38">
        <f>SUM(F23:F23)</f>
        <v>0</v>
      </c>
      <c r="G24" s="39"/>
      <c r="H24" s="38">
        <f>SUM(H23:H23)</f>
        <v>3871704</v>
      </c>
      <c r="I24" s="31"/>
      <c r="J24" s="38">
        <f>SUM(J23:J23)</f>
        <v>3871704</v>
      </c>
    </row>
    <row r="25" spans="1:11" ht="14.25" customHeight="1" x14ac:dyDescent="0.45">
      <c r="A25" s="3"/>
      <c r="B25" s="43"/>
      <c r="C25" s="26"/>
      <c r="D25" s="29"/>
      <c r="E25" s="33"/>
      <c r="F25" s="29"/>
      <c r="G25" s="8"/>
      <c r="H25" s="29"/>
      <c r="I25" s="29"/>
      <c r="J25" s="29"/>
    </row>
    <row r="26" spans="1:11" s="28" customFormat="1" ht="22.5" customHeight="1" thickBot="1" x14ac:dyDescent="0.5">
      <c r="A26" s="3" t="s">
        <v>80</v>
      </c>
      <c r="B26" s="43"/>
      <c r="C26" s="37"/>
      <c r="D26" s="40">
        <f>SUM(D20,D24)</f>
        <v>9000000</v>
      </c>
      <c r="E26" s="31"/>
      <c r="F26" s="40">
        <f>SUM(F20,F24)</f>
        <v>300000</v>
      </c>
      <c r="G26" s="18"/>
      <c r="H26" s="40">
        <f>SUM(H20,H24)</f>
        <v>5025355</v>
      </c>
      <c r="I26" s="30"/>
      <c r="J26" s="40">
        <f>SUM(J20,J24)</f>
        <v>14325355</v>
      </c>
    </row>
    <row r="27" spans="1:11" ht="23.25" customHeight="1" thickTop="1" x14ac:dyDescent="0.45"/>
  </sheetData>
  <sheetProtection password="F7ED" sheet="1" objects="1" scenarios="1"/>
  <mergeCells count="2">
    <mergeCell ref="D7:J7"/>
    <mergeCell ref="F5:H5"/>
  </mergeCells>
  <pageMargins left="0.59055118110236227" right="0.23622047244094491" top="0.74803149606299213" bottom="0.74803149606299213" header="0.31496062992125984" footer="0.31496062992125984"/>
  <pageSetup paperSize="9" scale="87" firstPageNumber="6" orientation="portrait" useFirstPageNumber="1" r:id="rId1"/>
  <headerFooter>
    <oddFooter>&amp;L&amp;"Angsana New,Regular"หมายเหตุประกอบงบการเงินเป็นส่วนหนึ่งของงบการเงินนี้&amp;R&amp;"Angsana New,Regular"&amp;P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view="pageBreakPreview" topLeftCell="A19" zoomScaleSheetLayoutView="100" workbookViewId="0">
      <selection activeCell="A27" sqref="A27"/>
    </sheetView>
  </sheetViews>
  <sheetFormatPr defaultColWidth="35" defaultRowHeight="24.75" customHeight="1" x14ac:dyDescent="0.45"/>
  <cols>
    <col min="1" max="1" width="49" style="53" customWidth="1"/>
    <col min="2" max="2" width="9.85546875" style="53" customWidth="1"/>
    <col min="3" max="3" width="2.42578125" style="53" customWidth="1"/>
    <col min="4" max="4" width="13.28515625" style="53" customWidth="1"/>
    <col min="5" max="5" width="2.42578125" style="53" customWidth="1"/>
    <col min="6" max="6" width="13.28515625" style="53" customWidth="1"/>
    <col min="7" max="7" width="1.5703125" style="53" customWidth="1"/>
    <col min="8" max="21" width="13.42578125" style="53" customWidth="1"/>
    <col min="22" max="22" width="21.140625" style="53" customWidth="1"/>
    <col min="23" max="16384" width="35" style="53"/>
  </cols>
  <sheetData>
    <row r="1" spans="1:6" s="42" customFormat="1" ht="23.25" x14ac:dyDescent="0.5">
      <c r="A1" s="10" t="s">
        <v>42</v>
      </c>
      <c r="B1" s="1"/>
      <c r="C1" s="1"/>
      <c r="F1" s="59"/>
    </row>
    <row r="2" spans="1:6" s="42" customFormat="1" ht="23.25" x14ac:dyDescent="0.5">
      <c r="A2" s="2" t="s">
        <v>21</v>
      </c>
      <c r="B2" s="1"/>
      <c r="C2" s="1"/>
      <c r="F2" s="59"/>
    </row>
    <row r="3" spans="1:6" s="42" customFormat="1" ht="23.25" x14ac:dyDescent="0.5">
      <c r="A3" s="2" t="s">
        <v>77</v>
      </c>
      <c r="B3" s="1"/>
      <c r="C3" s="1"/>
      <c r="F3" s="59"/>
    </row>
    <row r="4" spans="1:6" s="42" customFormat="1" ht="21" customHeight="1" x14ac:dyDescent="0.5">
      <c r="A4" s="2"/>
      <c r="B4" s="1"/>
      <c r="C4" s="1"/>
      <c r="F4" s="59"/>
    </row>
    <row r="5" spans="1:6" ht="21.75" x14ac:dyDescent="0.45">
      <c r="A5" s="5"/>
      <c r="B5" s="74" t="s">
        <v>1</v>
      </c>
      <c r="C5" s="74"/>
      <c r="D5" s="11" t="s">
        <v>76</v>
      </c>
      <c r="E5" s="11"/>
      <c r="F5" s="11" t="s">
        <v>59</v>
      </c>
    </row>
    <row r="6" spans="1:6" ht="21.75" x14ac:dyDescent="0.45">
      <c r="A6" s="5"/>
      <c r="B6" s="15"/>
      <c r="C6" s="15"/>
      <c r="D6" s="79" t="s">
        <v>19</v>
      </c>
      <c r="E6" s="79"/>
      <c r="F6" s="79"/>
    </row>
    <row r="7" spans="1:6" ht="21.75" customHeight="1" x14ac:dyDescent="0.45">
      <c r="A7" s="37" t="s">
        <v>12</v>
      </c>
      <c r="B7" s="27"/>
      <c r="C7" s="27"/>
      <c r="D7" s="60"/>
      <c r="E7" s="60"/>
      <c r="F7" s="60"/>
    </row>
    <row r="8" spans="1:6" ht="21.75" customHeight="1" x14ac:dyDescent="0.45">
      <c r="A8" s="53" t="s">
        <v>61</v>
      </c>
      <c r="B8" s="27"/>
      <c r="C8" s="27"/>
      <c r="D8" s="61">
        <v>4880319</v>
      </c>
      <c r="E8" s="36"/>
      <c r="F8" s="61">
        <v>683217</v>
      </c>
    </row>
    <row r="9" spans="1:6" ht="21.75" customHeight="1" x14ac:dyDescent="0.45">
      <c r="A9" s="26" t="s">
        <v>70</v>
      </c>
      <c r="B9" s="27"/>
      <c r="C9" s="27"/>
      <c r="D9" s="36"/>
      <c r="E9" s="36"/>
      <c r="F9" s="36"/>
    </row>
    <row r="10" spans="1:6" ht="21.75" customHeight="1" x14ac:dyDescent="0.45">
      <c r="A10" s="26" t="s">
        <v>44</v>
      </c>
      <c r="B10" s="27"/>
      <c r="C10" s="27"/>
      <c r="D10" s="36"/>
      <c r="E10" s="36"/>
      <c r="F10" s="36"/>
    </row>
    <row r="11" spans="1:6" ht="21.75" customHeight="1" x14ac:dyDescent="0.45">
      <c r="A11" s="7" t="s">
        <v>39</v>
      </c>
      <c r="B11" s="27"/>
      <c r="C11" s="27"/>
      <c r="D11" s="36">
        <v>-56538</v>
      </c>
      <c r="E11" s="36"/>
      <c r="F11" s="36">
        <v>-19376</v>
      </c>
    </row>
    <row r="12" spans="1:6" ht="21.75" customHeight="1" x14ac:dyDescent="0.45">
      <c r="A12" s="7" t="s">
        <v>45</v>
      </c>
      <c r="B12" s="27"/>
      <c r="C12" s="27"/>
      <c r="D12" s="44">
        <v>257181</v>
      </c>
      <c r="E12" s="36"/>
      <c r="F12" s="44">
        <v>244066</v>
      </c>
    </row>
    <row r="13" spans="1:6" s="42" customFormat="1" ht="21.75" customHeight="1" x14ac:dyDescent="0.5">
      <c r="A13" s="53" t="s">
        <v>46</v>
      </c>
      <c r="B13" s="27"/>
      <c r="C13" s="27"/>
      <c r="D13" s="32"/>
      <c r="E13" s="61"/>
      <c r="F13" s="32"/>
    </row>
    <row r="14" spans="1:6" s="1" customFormat="1" ht="21.75" customHeight="1" x14ac:dyDescent="0.5">
      <c r="A14" s="53" t="s">
        <v>47</v>
      </c>
      <c r="B14" s="27"/>
      <c r="C14" s="27"/>
      <c r="D14" s="61">
        <f>SUM(D8:D12)</f>
        <v>5080962</v>
      </c>
      <c r="E14" s="36"/>
      <c r="F14" s="61">
        <f>SUM(F8:F12)</f>
        <v>907907</v>
      </c>
    </row>
    <row r="15" spans="1:6" s="1" customFormat="1" ht="21.75" customHeight="1" x14ac:dyDescent="0.5">
      <c r="A15" s="26" t="s">
        <v>48</v>
      </c>
      <c r="D15" s="42"/>
      <c r="E15" s="42"/>
      <c r="F15" s="42"/>
    </row>
    <row r="16" spans="1:6" ht="21.75" customHeight="1" x14ac:dyDescent="0.5">
      <c r="A16" s="53" t="s">
        <v>26</v>
      </c>
      <c r="B16" s="2"/>
      <c r="C16" s="2"/>
      <c r="D16" s="36">
        <v>-974222</v>
      </c>
      <c r="E16" s="36"/>
      <c r="F16" s="36">
        <v>-559871</v>
      </c>
    </row>
    <row r="17" spans="1:6" ht="21.75" customHeight="1" x14ac:dyDescent="0.5">
      <c r="A17" s="53" t="s">
        <v>49</v>
      </c>
      <c r="B17" s="2"/>
      <c r="C17" s="2"/>
      <c r="D17" s="36">
        <v>-186962</v>
      </c>
      <c r="E17" s="36"/>
      <c r="F17" s="36">
        <v>-193150</v>
      </c>
    </row>
    <row r="18" spans="1:6" ht="21.75" customHeight="1" x14ac:dyDescent="0.45">
      <c r="A18" s="26" t="s">
        <v>50</v>
      </c>
      <c r="B18" s="27"/>
      <c r="C18" s="27"/>
      <c r="D18" s="36"/>
      <c r="E18" s="36"/>
      <c r="F18" s="36"/>
    </row>
    <row r="19" spans="1:6" ht="21.75" customHeight="1" x14ac:dyDescent="0.45">
      <c r="A19" s="5" t="s">
        <v>31</v>
      </c>
      <c r="B19" s="27"/>
      <c r="C19" s="27"/>
      <c r="D19" s="44">
        <v>963136</v>
      </c>
      <c r="E19" s="36"/>
      <c r="F19" s="44">
        <v>-432074</v>
      </c>
    </row>
    <row r="20" spans="1:6" ht="21.75" customHeight="1" x14ac:dyDescent="0.45">
      <c r="A20" s="5" t="s">
        <v>87</v>
      </c>
      <c r="B20" s="27"/>
      <c r="C20" s="27"/>
      <c r="D20" s="36">
        <f>SUM(D14:D19)</f>
        <v>4882914</v>
      </c>
      <c r="E20" s="36"/>
      <c r="F20" s="36">
        <f>SUM(F14:F19)</f>
        <v>-277188</v>
      </c>
    </row>
    <row r="21" spans="1:6" ht="21.75" customHeight="1" x14ac:dyDescent="0.45">
      <c r="A21" s="12" t="s">
        <v>51</v>
      </c>
      <c r="B21" s="54"/>
      <c r="C21" s="54"/>
      <c r="D21" s="32">
        <v>-383074</v>
      </c>
      <c r="E21" s="32"/>
      <c r="F21" s="32">
        <v>-213169</v>
      </c>
    </row>
    <row r="22" spans="1:6" ht="21.75" customHeight="1" x14ac:dyDescent="0.45">
      <c r="A22" s="5" t="s">
        <v>57</v>
      </c>
      <c r="B22" s="27"/>
      <c r="C22" s="27"/>
      <c r="D22" s="44">
        <v>0</v>
      </c>
      <c r="E22" s="36"/>
      <c r="F22" s="44">
        <v>169297</v>
      </c>
    </row>
    <row r="23" spans="1:6" ht="21.75" customHeight="1" x14ac:dyDescent="0.45">
      <c r="A23" s="41" t="s">
        <v>88</v>
      </c>
      <c r="B23" s="27"/>
      <c r="C23" s="27"/>
      <c r="D23" s="62">
        <f>SUM(D20:D22)</f>
        <v>4499840</v>
      </c>
      <c r="E23" s="63"/>
      <c r="F23" s="62">
        <f>SUM(F20:F22)</f>
        <v>-321060</v>
      </c>
    </row>
    <row r="24" spans="1:6" s="42" customFormat="1" ht="12.75" customHeight="1" x14ac:dyDescent="0.5">
      <c r="A24" s="2"/>
      <c r="B24" s="1"/>
      <c r="C24" s="1"/>
      <c r="F24" s="59"/>
    </row>
    <row r="25" spans="1:6" ht="21.75" x14ac:dyDescent="0.45">
      <c r="A25" s="37" t="s">
        <v>13</v>
      </c>
      <c r="B25" s="27"/>
      <c r="C25" s="27"/>
      <c r="D25" s="64"/>
      <c r="E25" s="64"/>
      <c r="F25" s="64"/>
    </row>
    <row r="26" spans="1:6" ht="21.75" customHeight="1" x14ac:dyDescent="0.45">
      <c r="A26" s="26" t="s">
        <v>52</v>
      </c>
      <c r="B26" s="27"/>
      <c r="C26" s="27"/>
      <c r="D26" s="64"/>
      <c r="E26" s="64"/>
      <c r="F26" s="64"/>
    </row>
    <row r="27" spans="1:6" ht="21.75" customHeight="1" x14ac:dyDescent="0.45">
      <c r="A27" s="53" t="s">
        <v>18</v>
      </c>
      <c r="D27" s="65">
        <v>53978</v>
      </c>
      <c r="E27" s="65"/>
      <c r="F27" s="65">
        <v>14917</v>
      </c>
    </row>
    <row r="28" spans="1:6" ht="21.75" customHeight="1" x14ac:dyDescent="0.45">
      <c r="A28" s="3" t="s">
        <v>53</v>
      </c>
      <c r="B28" s="27"/>
      <c r="C28" s="27"/>
      <c r="D28" s="45">
        <f>SUM(D27:D27)</f>
        <v>53978</v>
      </c>
      <c r="E28" s="31"/>
      <c r="F28" s="45">
        <f>SUM(F27)</f>
        <v>14917</v>
      </c>
    </row>
    <row r="29" spans="1:6" s="42" customFormat="1" ht="12.75" customHeight="1" x14ac:dyDescent="0.5">
      <c r="A29" s="2"/>
      <c r="B29" s="1"/>
      <c r="C29" s="1"/>
      <c r="F29" s="59"/>
    </row>
    <row r="30" spans="1:6" ht="21.75" x14ac:dyDescent="0.45">
      <c r="A30" s="3" t="s">
        <v>89</v>
      </c>
      <c r="D30" s="17">
        <f>D23+D28</f>
        <v>4553818</v>
      </c>
      <c r="E30" s="17"/>
      <c r="F30" s="17">
        <f>F23+F28</f>
        <v>-306143</v>
      </c>
    </row>
    <row r="31" spans="1:6" ht="23.25" customHeight="1" x14ac:dyDescent="0.45">
      <c r="A31" s="25" t="s">
        <v>24</v>
      </c>
      <c r="B31" s="43">
        <v>5</v>
      </c>
      <c r="D31" s="9">
        <v>14548849</v>
      </c>
      <c r="E31" s="9"/>
      <c r="F31" s="9">
        <v>13829727</v>
      </c>
    </row>
    <row r="32" spans="1:6" ht="23.25" customHeight="1" thickBot="1" x14ac:dyDescent="0.5">
      <c r="A32" s="3" t="s">
        <v>71</v>
      </c>
      <c r="B32" s="43">
        <v>5</v>
      </c>
      <c r="D32" s="66">
        <f>SUM(D30:D31)</f>
        <v>19102667</v>
      </c>
      <c r="E32" s="67"/>
      <c r="F32" s="66">
        <f>SUM(F30:F31)</f>
        <v>13523584</v>
      </c>
    </row>
    <row r="33" ht="23.25" customHeight="1" thickTop="1" x14ac:dyDescent="0.45"/>
    <row r="34" ht="23.25" customHeight="1" x14ac:dyDescent="0.45"/>
  </sheetData>
  <sheetProtection password="F7ED" sheet="1" objects="1" scenarios="1"/>
  <mergeCells count="1">
    <mergeCell ref="D6:F6"/>
  </mergeCells>
  <pageMargins left="0.70866141732283472" right="0.39370078740157483" top="0.74803149606299213" bottom="0.74803149606299213" header="0.31496062992125984" footer="0.31496062992125984"/>
  <pageSetup paperSize="9" scale="98" firstPageNumber="7" orientation="portrait" useFirstPageNumber="1" r:id="rId1"/>
  <headerFooter>
    <oddFooter>&amp;L&amp;"Angsana New,Regular"หมายเหตุประกอบงบการเงินเป็นส่วนหนึ่งของงบการเงินนี้&amp;R&amp;"Angsana New,Regular"&amp;P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BS</vt:lpstr>
      <vt:lpstr>PL</vt:lpstr>
      <vt:lpstr>CH</vt:lpstr>
      <vt:lpstr>CF</vt:lpstr>
      <vt:lpstr>BS!Print_Area</vt:lpstr>
      <vt:lpstr>CF!Print_Area</vt:lpstr>
      <vt:lpstr>CH!Print_Area</vt:lpstr>
      <vt:lpstr>PL!Print_Area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NPS SIAM AUDIT</dc:creator>
  <cp:keywords>FS</cp:keywords>
  <cp:lastModifiedBy>Shama</cp:lastModifiedBy>
  <cp:lastPrinted>2024-08-28T07:15:40Z</cp:lastPrinted>
  <dcterms:created xsi:type="dcterms:W3CDTF">2012-05-26T16:51:43Z</dcterms:created>
  <dcterms:modified xsi:type="dcterms:W3CDTF">2024-09-04T03:41:45Z</dcterms:modified>
</cp:coreProperties>
</file>